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V2GrE51OduM40MG0yp0jeundJ/hnD20M3HV0ZsKb2S0="/>
    </ext>
  </extLst>
</workbook>
</file>

<file path=xl/sharedStrings.xml><?xml version="1.0" encoding="utf-8"?>
<sst xmlns="http://schemas.openxmlformats.org/spreadsheetml/2006/main" count="369" uniqueCount="116">
  <si>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</si>
  <si>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</si>
  <si>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</si>
  <si>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</si>
  <si>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</si>
  <si>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</si>
  <si>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</si>
  <si>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</si>
  <si>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</si>
  <si>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</si>
  <si>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</si>
  <si>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</si>
  <si>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</si>
  <si>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</si>
  <si>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</si>
  <si>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</si>
  <si>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</si>
  <si>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</si>
  <si>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</si>
  <si>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</si>
  <si>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</si>
  <si>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</si>
  <si>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</si>
  <si>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</si>
  <si>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</si>
  <si>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</si>
  <si>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</si>
  <si>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</si>
  <si>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</si>
  <si>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</si>
  <si>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Какао с молоком сгущенным</t>
  </si>
  <si>
    <t>54-22гн-2020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</si>
  <si>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</si>
  <si>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</si>
  <si>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</si>
  <si>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</si>
  <si>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</si>
  <si>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</si>
  <si>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</si>
  <si>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</si>
  <si>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</si>
  <si>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</si>
  <si>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из свежих помидоров и огурцов</t>
  </si>
  <si>
    <t>1 блюдо</t>
  </si>
  <si>
    <t>Борщ с капустой и картофелем</t>
  </si>
  <si>
    <t>2 блюдо</t>
  </si>
  <si>
    <t>Каша гречневая с птицей</t>
  </si>
  <si>
    <t>Чай с апельсином</t>
  </si>
  <si>
    <t>13.38</t>
  </si>
  <si>
    <t>Итого за день:</t>
  </si>
  <si>
    <t>Яйца вареные</t>
  </si>
  <si>
    <t>Овощное рагу с мясом</t>
  </si>
  <si>
    <t>Чай с сахаром</t>
  </si>
  <si>
    <t>54-2гн-2020</t>
  </si>
  <si>
    <t>булочное</t>
  </si>
  <si>
    <t>Кондитерские изделия</t>
  </si>
  <si>
    <t>Салат из белокочанной капусты с морковью</t>
  </si>
  <si>
    <t>Суп картофельный с крупой</t>
  </si>
  <si>
    <t>Гуляш</t>
  </si>
  <si>
    <t>гарнир</t>
  </si>
  <si>
    <t>Рис отварной</t>
  </si>
  <si>
    <t>напиток</t>
  </si>
  <si>
    <t>Кисель фруктовый</t>
  </si>
  <si>
    <t>13.45</t>
  </si>
  <si>
    <t>Огурец в нарезке</t>
  </si>
  <si>
    <t>54-23-2020</t>
  </si>
  <si>
    <t>Рыба в яйце запеченная</t>
  </si>
  <si>
    <t>Картофельное пюре</t>
  </si>
  <si>
    <t>Чай с сухофруктами</t>
  </si>
  <si>
    <t>13.39</t>
  </si>
  <si>
    <t>Салат из моркови с сахаром</t>
  </si>
  <si>
    <t>Суп из овощей</t>
  </si>
  <si>
    <t>Котлеты</t>
  </si>
  <si>
    <t>Пюре из гороха</t>
  </si>
  <si>
    <t>Компот из смеси сухофруктов</t>
  </si>
  <si>
    <t>54-1хн-2020</t>
  </si>
  <si>
    <t>Салат из свежей капусты с огурцом, зеленым горошком</t>
  </si>
  <si>
    <t>Тефтели из птицы с рисом</t>
  </si>
  <si>
    <t>Каша вязкая гречневая</t>
  </si>
  <si>
    <t>Чай с лимоном и сахаром</t>
  </si>
  <si>
    <t>Салат из свеклы отварной</t>
  </si>
  <si>
    <t>Щи из свежей капусты с картофелем</t>
  </si>
  <si>
    <t>Плов из отварной птицы</t>
  </si>
  <si>
    <t>54-12м-2020</t>
  </si>
  <si>
    <t>Сок фруктовый или овощной</t>
  </si>
  <si>
    <t>Сыр полутвердый (порциями)</t>
  </si>
  <si>
    <t>Каша вязкая молочная из риса и пшена с маслом сливочным</t>
  </si>
  <si>
    <t>Чай фруктовый с яблоками</t>
  </si>
  <si>
    <t>54-34гн-2020</t>
  </si>
  <si>
    <t>Салат из сырых овощей</t>
  </si>
  <si>
    <t>Суп картофельный с горохом</t>
  </si>
  <si>
    <t>Мясо-крупяные шарики</t>
  </si>
  <si>
    <t>9.179.</t>
  </si>
  <si>
    <t>Картофель отварной, запеченный с растительным маслом</t>
  </si>
  <si>
    <t>Напиток витаминный</t>
  </si>
  <si>
    <t>13.37</t>
  </si>
  <si>
    <t>Каша вязкая молочная пшенная с маслом сливочным</t>
  </si>
  <si>
    <t>Кофейный напиток с молоком</t>
  </si>
  <si>
    <t>54-23гн-2020</t>
  </si>
  <si>
    <t>Салат витаминный</t>
  </si>
  <si>
    <t>Биточки</t>
  </si>
  <si>
    <t>Макаронные изделия отварные</t>
  </si>
  <si>
    <t>Рагу из птицы</t>
  </si>
  <si>
    <t>54-22м-2020</t>
  </si>
  <si>
    <t>Салат витаминный с кукурузой</t>
  </si>
  <si>
    <t>Птица, тушенная в соусе с овощами</t>
  </si>
  <si>
    <t>Кисель абрикосовый</t>
  </si>
  <si>
    <t>13.44</t>
  </si>
  <si>
    <t>Каша вязкая молочная гречневая с маслом сливочным</t>
  </si>
  <si>
    <t>Суп картофельный с макаронными изделиями</t>
  </si>
  <si>
    <t>Помидор в нарезке</t>
  </si>
  <si>
    <t>54-3з-2020</t>
  </si>
  <si>
    <t>54-3гн-2020</t>
  </si>
  <si>
    <t>Икра из кабачков</t>
  </si>
  <si>
    <t>Суп крестьянский с крупой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</si>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</sst>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7" fillId="0" fontId="8" numFmtId="2" xfId="0" applyAlignment="1" applyBorder="1" applyFont="1" applyNumberForma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Alignment="1" applyBorder="1" applyFont="1">
      <alignment readingOrder="0"/>
    </xf>
    <xf borderId="12" fillId="2" fontId="1" numFmtId="0" xfId="0" applyAlignment="1" applyBorder="1" applyFont="1">
      <alignment readingOrder="0" shrinkToFit="0" vertical="top" wrapText="1"/>
    </xf>
    <xf borderId="12" fillId="2" fontId="1" numFmtId="0" xfId="0" applyAlignment="1" applyBorder="1" applyFont="1">
      <alignment horizontal="center" readingOrder="0" shrinkToFit="0" vertical="top" wrapText="1"/>
    </xf>
    <xf borderId="12" fillId="2" fontId="1" numFmtId="2" xfId="0" applyAlignment="1" applyBorder="1" applyFont="1" applyNumberFormat="1">
      <alignment horizontal="center" readingOrder="0" shrinkToFit="0" vertical="top" wrapText="1"/>
    </xf>
    <xf borderId="13" fillId="2" fontId="1" numFmtId="0" xfId="0" applyAlignment="1" applyBorder="1" applyFont="1">
      <alignment horizontal="center" readingOrder="0"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Alignment="1" applyBorder="1" applyFont="1">
      <alignment readingOrder="0"/>
    </xf>
    <xf borderId="4" fillId="2" fontId="1" numFmtId="0" xfId="0" applyAlignment="1" applyBorder="1" applyFont="1">
      <alignment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4" fillId="2" fontId="1" numFmtId="2" xfId="0" applyAlignment="1" applyBorder="1" applyFont="1" applyNumberFormat="1">
      <alignment horizontal="center" readingOrder="0" shrinkToFit="0" vertical="top" wrapText="1"/>
    </xf>
    <xf borderId="17" fillId="2" fontId="1" numFmtId="0" xfId="0" applyAlignment="1" applyBorder="1" applyFont="1">
      <alignment horizontal="center" readingOrder="0"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4" fillId="0" fontId="9" numFmtId="0" xfId="0" applyAlignment="1" applyBorder="1" applyFont="1">
      <alignment readingOrder="0"/>
    </xf>
    <xf borderId="17" fillId="2" fontId="1" numFmtId="164" xfId="0" applyAlignment="1" applyBorder="1" applyFont="1" applyNumberFormat="1">
      <alignment horizontal="center" readingOrder="0" shrinkToFit="0" vertical="top" wrapText="1"/>
    </xf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2" xfId="0" applyAlignment="1" applyBorder="1" applyFont="1" applyNumberForma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4" fillId="0" fontId="1" numFmtId="2" xfId="0" applyAlignment="1" applyBorder="1" applyFont="1" applyNumberForma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17" fillId="2" fontId="1" numFmtId="165" xfId="0" applyAlignment="1" applyBorder="1" applyFont="1" applyNumberFormat="1">
      <alignment horizontal="center" readingOrder="0" shrinkToFit="0" vertical="top" wrapText="1"/>
    </xf>
    <xf borderId="4" fillId="0" fontId="9" numFmtId="0" xfId="0" applyBorder="1" applyFont="1"/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24" fillId="3" fontId="1" numFmtId="2" xfId="0" applyAlignment="1" applyBorder="1" applyFont="1" applyNumberForma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 shrinkToFit="0" vertical="top" wrapText="1"/>
    </xf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 ht="12.75" customHeight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/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8" t="s">
        <v>3</v>
      </c>
      <c r="B2" s="2"/>
      <c r="C2" s="2"/>
      <c r="D2" s="1"/>
      <c r="E2" s="2"/>
      <c r="F2" s="2"/>
      <c r="G2" s="2" t="s">
        <v>4</v>
      </c>
      <c r="H2" s="7"/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9" t="s">
        <v>5</v>
      </c>
      <c r="B3" s="2"/>
      <c r="C3" s="2"/>
      <c r="D3" s="10"/>
      <c r="E3" s="11" t="s">
        <v>6</v>
      </c>
      <c r="F3" s="2"/>
      <c r="G3" s="2" t="s">
        <v>7</v>
      </c>
      <c r="H3" s="12"/>
      <c r="I3" s="12"/>
      <c r="J3" s="13">
        <v>2023.0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9"/>
      <c r="E4" s="2"/>
      <c r="F4" s="2"/>
      <c r="G4" s="2"/>
      <c r="H4" s="14" t="s">
        <v>8</v>
      </c>
      <c r="I4" s="14" t="s">
        <v>9</v>
      </c>
      <c r="J4" s="14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5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7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0">
        <v>1.0</v>
      </c>
      <c r="B6" s="21">
        <v>1.0</v>
      </c>
      <c r="C6" s="22" t="s">
        <v>23</v>
      </c>
      <c r="D6" s="23" t="s">
        <v>24</v>
      </c>
      <c r="E6" s="24" t="s">
        <v>25</v>
      </c>
      <c r="F6" s="25">
        <v>10.0</v>
      </c>
      <c r="G6" s="26">
        <v>0.08</v>
      </c>
      <c r="H6" s="26">
        <v>7.25</v>
      </c>
      <c r="I6" s="26">
        <v>0.13</v>
      </c>
      <c r="J6" s="26">
        <v>66.0</v>
      </c>
      <c r="K6" s="27">
        <v>14.0</v>
      </c>
      <c r="L6" s="2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9"/>
      <c r="B7" s="30"/>
      <c r="C7" s="31"/>
      <c r="D7" s="32" t="s">
        <v>26</v>
      </c>
      <c r="E7" s="33" t="s">
        <v>27</v>
      </c>
      <c r="F7" s="34">
        <v>150.0</v>
      </c>
      <c r="G7" s="35">
        <v>7.9</v>
      </c>
      <c r="H7" s="35">
        <v>7.2</v>
      </c>
      <c r="I7" s="35">
        <v>28.6</v>
      </c>
      <c r="J7" s="35">
        <v>210.8</v>
      </c>
      <c r="K7" s="36" t="s">
        <v>28</v>
      </c>
      <c r="L7" s="3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9"/>
      <c r="B8" s="30"/>
      <c r="C8" s="31"/>
      <c r="D8" s="38" t="s">
        <v>29</v>
      </c>
      <c r="E8" s="33" t="s">
        <v>30</v>
      </c>
      <c r="F8" s="34">
        <v>180.0</v>
      </c>
      <c r="G8" s="35">
        <v>3.15</v>
      </c>
      <c r="H8" s="35">
        <v>2.97</v>
      </c>
      <c r="I8" s="35">
        <v>20.07</v>
      </c>
      <c r="J8" s="35">
        <v>120.06</v>
      </c>
      <c r="K8" s="36" t="s">
        <v>31</v>
      </c>
      <c r="L8" s="3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9"/>
      <c r="B9" s="30"/>
      <c r="C9" s="31"/>
      <c r="D9" s="38" t="s">
        <v>32</v>
      </c>
      <c r="E9" s="33" t="s">
        <v>33</v>
      </c>
      <c r="F9" s="34">
        <v>20.0</v>
      </c>
      <c r="G9" s="35">
        <v>1.12</v>
      </c>
      <c r="H9" s="35">
        <v>0.22</v>
      </c>
      <c r="I9" s="35">
        <v>9.88</v>
      </c>
      <c r="J9" s="35">
        <v>45.98</v>
      </c>
      <c r="K9" s="36" t="s">
        <v>34</v>
      </c>
      <c r="L9" s="3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9"/>
      <c r="B10" s="30"/>
      <c r="C10" s="31"/>
      <c r="D10" s="38" t="s">
        <v>35</v>
      </c>
      <c r="E10" s="33" t="s">
        <v>36</v>
      </c>
      <c r="F10" s="34">
        <v>20.0</v>
      </c>
      <c r="G10" s="35">
        <v>1.58</v>
      </c>
      <c r="H10" s="35">
        <v>0.2</v>
      </c>
      <c r="I10" s="35">
        <v>9.66</v>
      </c>
      <c r="J10" s="35">
        <v>47.0</v>
      </c>
      <c r="K10" s="39">
        <v>44997.0</v>
      </c>
      <c r="L10" s="3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9"/>
      <c r="B11" s="30"/>
      <c r="C11" s="31"/>
      <c r="D11" s="32" t="s">
        <v>37</v>
      </c>
      <c r="E11" s="33" t="s">
        <v>38</v>
      </c>
      <c r="F11" s="34">
        <v>150.0</v>
      </c>
      <c r="G11" s="35">
        <v>0.6</v>
      </c>
      <c r="H11" s="35">
        <v>0.6</v>
      </c>
      <c r="I11" s="35">
        <v>14.7</v>
      </c>
      <c r="J11" s="35">
        <v>70.5</v>
      </c>
      <c r="K11" s="36">
        <v>338.0</v>
      </c>
      <c r="L11" s="3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9"/>
      <c r="B12" s="30"/>
      <c r="C12" s="31"/>
      <c r="D12" s="40"/>
      <c r="E12" s="41"/>
      <c r="F12" s="37"/>
      <c r="G12" s="42"/>
      <c r="H12" s="42"/>
      <c r="I12" s="42"/>
      <c r="J12" s="42"/>
      <c r="K12" s="43"/>
      <c r="L12" s="3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44"/>
      <c r="B13" s="45"/>
      <c r="C13" s="46"/>
      <c r="D13" s="47" t="s">
        <v>39</v>
      </c>
      <c r="E13" s="48"/>
      <c r="F13" s="49">
        <f t="shared" ref="F13:J13" si="1">SUM(F6:F12)</f>
        <v>530</v>
      </c>
      <c r="G13" s="50">
        <f t="shared" si="1"/>
        <v>14.43</v>
      </c>
      <c r="H13" s="50">
        <f t="shared" si="1"/>
        <v>18.44</v>
      </c>
      <c r="I13" s="50">
        <f t="shared" si="1"/>
        <v>83.04</v>
      </c>
      <c r="J13" s="50">
        <f t="shared" si="1"/>
        <v>560.34</v>
      </c>
      <c r="K13" s="51"/>
      <c r="L13" s="49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52">
        <f t="shared" ref="A14:B14" si="2">A6</f>
        <v>1</v>
      </c>
      <c r="B14" s="53">
        <f t="shared" si="2"/>
        <v>1</v>
      </c>
      <c r="C14" s="54" t="s">
        <v>40</v>
      </c>
      <c r="D14" s="38" t="s">
        <v>41</v>
      </c>
      <c r="E14" s="33" t="s">
        <v>42</v>
      </c>
      <c r="F14" s="34">
        <v>60.0</v>
      </c>
      <c r="G14" s="35">
        <v>0.58</v>
      </c>
      <c r="H14" s="35">
        <v>3.65</v>
      </c>
      <c r="I14" s="35">
        <v>2.19</v>
      </c>
      <c r="J14" s="35">
        <v>42.42</v>
      </c>
      <c r="K14" s="36">
        <v>24.0</v>
      </c>
      <c r="L14" s="3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9"/>
      <c r="B15" s="30"/>
      <c r="C15" s="31"/>
      <c r="D15" s="38" t="s">
        <v>43</v>
      </c>
      <c r="E15" s="33" t="s">
        <v>44</v>
      </c>
      <c r="F15" s="34">
        <v>200.0</v>
      </c>
      <c r="G15" s="35">
        <v>1.44</v>
      </c>
      <c r="H15" s="35">
        <v>3.94</v>
      </c>
      <c r="I15" s="35">
        <v>8.75</v>
      </c>
      <c r="J15" s="35">
        <v>83.0</v>
      </c>
      <c r="K15" s="36">
        <v>82.0</v>
      </c>
      <c r="L15" s="3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9"/>
      <c r="B16" s="30"/>
      <c r="C16" s="31"/>
      <c r="D16" s="38" t="s">
        <v>45</v>
      </c>
      <c r="E16" s="33" t="s">
        <v>46</v>
      </c>
      <c r="F16" s="34">
        <v>240.0</v>
      </c>
      <c r="G16" s="35">
        <v>17.4</v>
      </c>
      <c r="H16" s="35">
        <v>17.04</v>
      </c>
      <c r="I16" s="35">
        <v>45.6</v>
      </c>
      <c r="J16" s="35">
        <v>405.36</v>
      </c>
      <c r="K16" s="55">
        <v>45081.0</v>
      </c>
      <c r="L16" s="3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9"/>
      <c r="B17" s="30"/>
      <c r="C17" s="31"/>
      <c r="D17" s="38" t="s">
        <v>29</v>
      </c>
      <c r="E17" s="33" t="s">
        <v>47</v>
      </c>
      <c r="F17" s="34">
        <v>200.0</v>
      </c>
      <c r="G17" s="35">
        <v>0.17</v>
      </c>
      <c r="H17" s="35">
        <v>0.07</v>
      </c>
      <c r="I17" s="35">
        <v>13.53</v>
      </c>
      <c r="J17" s="35">
        <v>55.43</v>
      </c>
      <c r="K17" s="36" t="s">
        <v>48</v>
      </c>
      <c r="L17" s="3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9"/>
      <c r="B18" s="30"/>
      <c r="C18" s="31"/>
      <c r="D18" s="38" t="s">
        <v>32</v>
      </c>
      <c r="E18" s="33" t="s">
        <v>33</v>
      </c>
      <c r="F18" s="34">
        <v>20.0</v>
      </c>
      <c r="G18" s="35">
        <v>1.12</v>
      </c>
      <c r="H18" s="35">
        <v>0.22</v>
      </c>
      <c r="I18" s="35">
        <v>9.88</v>
      </c>
      <c r="J18" s="35">
        <v>45.98</v>
      </c>
      <c r="K18" s="36" t="s">
        <v>34</v>
      </c>
      <c r="L18" s="3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9"/>
      <c r="B19" s="30"/>
      <c r="C19" s="31"/>
      <c r="D19" s="38" t="s">
        <v>35</v>
      </c>
      <c r="E19" s="33" t="s">
        <v>36</v>
      </c>
      <c r="F19" s="34">
        <v>40.0</v>
      </c>
      <c r="G19" s="35">
        <v>3.16</v>
      </c>
      <c r="H19" s="35">
        <v>0.4</v>
      </c>
      <c r="I19" s="35">
        <v>19.32</v>
      </c>
      <c r="J19" s="35">
        <v>94.0</v>
      </c>
      <c r="K19" s="39">
        <v>44997.0</v>
      </c>
      <c r="L19" s="3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9"/>
      <c r="B20" s="30"/>
      <c r="C20" s="31"/>
      <c r="D20" s="56"/>
      <c r="E20" s="41"/>
      <c r="F20" s="37"/>
      <c r="G20" s="42"/>
      <c r="H20" s="42"/>
      <c r="I20" s="42"/>
      <c r="J20" s="42"/>
      <c r="K20" s="43"/>
      <c r="L20" s="3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9"/>
      <c r="B21" s="30"/>
      <c r="C21" s="31"/>
      <c r="D21" s="40"/>
      <c r="E21" s="41"/>
      <c r="F21" s="37"/>
      <c r="G21" s="42"/>
      <c r="H21" s="42"/>
      <c r="I21" s="42"/>
      <c r="J21" s="42"/>
      <c r="K21" s="43"/>
      <c r="L21" s="3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9"/>
      <c r="B22" s="30"/>
      <c r="C22" s="31"/>
      <c r="D22" s="40"/>
      <c r="E22" s="41"/>
      <c r="F22" s="37"/>
      <c r="G22" s="42"/>
      <c r="H22" s="42"/>
      <c r="I22" s="42"/>
      <c r="J22" s="42"/>
      <c r="K22" s="43"/>
      <c r="L22" s="3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44"/>
      <c r="B23" s="45"/>
      <c r="C23" s="46"/>
      <c r="D23" s="47" t="s">
        <v>39</v>
      </c>
      <c r="E23" s="48"/>
      <c r="F23" s="49">
        <f t="shared" ref="F23:J23" si="3">SUM(F14:F22)</f>
        <v>760</v>
      </c>
      <c r="G23" s="50">
        <f t="shared" si="3"/>
        <v>23.87</v>
      </c>
      <c r="H23" s="50">
        <f t="shared" si="3"/>
        <v>25.32</v>
      </c>
      <c r="I23" s="50">
        <f t="shared" si="3"/>
        <v>99.27</v>
      </c>
      <c r="J23" s="50">
        <f t="shared" si="3"/>
        <v>726.19</v>
      </c>
      <c r="K23" s="51"/>
      <c r="L23" s="49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57">
        <f t="shared" ref="A24:B24" si="4">A6</f>
        <v>1</v>
      </c>
      <c r="B24" s="58">
        <f t="shared" si="4"/>
        <v>1</v>
      </c>
      <c r="C24" s="59" t="s">
        <v>49</v>
      </c>
      <c r="D24" s="60"/>
      <c r="E24" s="61"/>
      <c r="F24" s="62">
        <f t="shared" ref="F24:J24" si="5">F13+F23</f>
        <v>1290</v>
      </c>
      <c r="G24" s="63">
        <f t="shared" si="5"/>
        <v>38.3</v>
      </c>
      <c r="H24" s="63">
        <f t="shared" si="5"/>
        <v>43.76</v>
      </c>
      <c r="I24" s="63">
        <f t="shared" si="5"/>
        <v>182.31</v>
      </c>
      <c r="J24" s="63">
        <f t="shared" si="5"/>
        <v>1286.53</v>
      </c>
      <c r="K24" s="62"/>
      <c r="L24" s="62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64">
        <v>1.0</v>
      </c>
      <c r="B25" s="30">
        <v>2.0</v>
      </c>
      <c r="C25" s="22" t="s">
        <v>23</v>
      </c>
      <c r="D25" s="23" t="s">
        <v>26</v>
      </c>
      <c r="E25" s="24" t="s">
        <v>50</v>
      </c>
      <c r="F25" s="25">
        <v>40.0</v>
      </c>
      <c r="G25" s="26">
        <v>5.08</v>
      </c>
      <c r="H25" s="26">
        <v>4.6</v>
      </c>
      <c r="I25" s="26">
        <v>0.28</v>
      </c>
      <c r="J25" s="26">
        <v>63.0</v>
      </c>
      <c r="K25" s="27">
        <v>209.0</v>
      </c>
      <c r="L25" s="2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64"/>
      <c r="B26" s="30"/>
      <c r="C26" s="31"/>
      <c r="D26" s="32" t="s">
        <v>45</v>
      </c>
      <c r="E26" s="33" t="s">
        <v>51</v>
      </c>
      <c r="F26" s="34">
        <v>200.0</v>
      </c>
      <c r="G26" s="35">
        <v>12.09</v>
      </c>
      <c r="H26" s="35">
        <v>13.25</v>
      </c>
      <c r="I26" s="35">
        <v>20.31</v>
      </c>
      <c r="J26" s="35">
        <v>248.59</v>
      </c>
      <c r="K26" s="36">
        <v>143.0</v>
      </c>
      <c r="L26" s="3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64"/>
      <c r="B27" s="30"/>
      <c r="C27" s="31"/>
      <c r="D27" s="38" t="s">
        <v>29</v>
      </c>
      <c r="E27" s="33" t="s">
        <v>52</v>
      </c>
      <c r="F27" s="34">
        <v>200.0</v>
      </c>
      <c r="G27" s="35">
        <v>0.2</v>
      </c>
      <c r="H27" s="35">
        <v>0.0</v>
      </c>
      <c r="I27" s="35">
        <v>6.5</v>
      </c>
      <c r="J27" s="35">
        <v>26.8</v>
      </c>
      <c r="K27" s="36" t="s">
        <v>53</v>
      </c>
      <c r="L27" s="3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64"/>
      <c r="B28" s="30"/>
      <c r="C28" s="31"/>
      <c r="D28" s="38" t="s">
        <v>32</v>
      </c>
      <c r="E28" s="33" t="s">
        <v>33</v>
      </c>
      <c r="F28" s="34">
        <v>20.0</v>
      </c>
      <c r="G28" s="35">
        <v>1.12</v>
      </c>
      <c r="H28" s="35">
        <v>0.22</v>
      </c>
      <c r="I28" s="35">
        <v>9.88</v>
      </c>
      <c r="J28" s="35">
        <v>45.98</v>
      </c>
      <c r="K28" s="36" t="s">
        <v>34</v>
      </c>
      <c r="L28" s="3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64"/>
      <c r="B29" s="30"/>
      <c r="C29" s="31"/>
      <c r="D29" s="38" t="s">
        <v>35</v>
      </c>
      <c r="E29" s="33" t="s">
        <v>36</v>
      </c>
      <c r="F29" s="34">
        <v>30.0</v>
      </c>
      <c r="G29" s="35">
        <v>2.37</v>
      </c>
      <c r="H29" s="35">
        <v>0.3</v>
      </c>
      <c r="I29" s="35">
        <v>14.49</v>
      </c>
      <c r="J29" s="35">
        <v>70.5</v>
      </c>
      <c r="K29" s="39">
        <v>44997.0</v>
      </c>
      <c r="L29" s="3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64"/>
      <c r="B30" s="30"/>
      <c r="C30" s="31"/>
      <c r="D30" s="32" t="s">
        <v>54</v>
      </c>
      <c r="E30" s="33" t="s">
        <v>55</v>
      </c>
      <c r="F30" s="34">
        <v>30.0</v>
      </c>
      <c r="G30" s="35">
        <v>2.55</v>
      </c>
      <c r="H30" s="35">
        <v>3.39</v>
      </c>
      <c r="I30" s="35">
        <v>20.91</v>
      </c>
      <c r="J30" s="35">
        <v>124.2</v>
      </c>
      <c r="K30" s="36" t="s">
        <v>34</v>
      </c>
      <c r="L30" s="3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64"/>
      <c r="B31" s="30"/>
      <c r="C31" s="31"/>
      <c r="D31" s="40"/>
      <c r="E31" s="41"/>
      <c r="F31" s="37"/>
      <c r="G31" s="42"/>
      <c r="H31" s="42"/>
      <c r="I31" s="42"/>
      <c r="J31" s="42"/>
      <c r="K31" s="43"/>
      <c r="L31" s="3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65"/>
      <c r="B32" s="45"/>
      <c r="C32" s="46"/>
      <c r="D32" s="47" t="s">
        <v>39</v>
      </c>
      <c r="E32" s="48"/>
      <c r="F32" s="49">
        <f t="shared" ref="F32:J32" si="6">SUM(F25:F31)</f>
        <v>520</v>
      </c>
      <c r="G32" s="50">
        <f t="shared" si="6"/>
        <v>23.41</v>
      </c>
      <c r="H32" s="50">
        <f t="shared" si="6"/>
        <v>21.76</v>
      </c>
      <c r="I32" s="50">
        <f t="shared" si="6"/>
        <v>72.37</v>
      </c>
      <c r="J32" s="50">
        <f t="shared" si="6"/>
        <v>579.07</v>
      </c>
      <c r="K32" s="51"/>
      <c r="L32" s="49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53">
        <f t="shared" ref="A33:B33" si="7">A25</f>
        <v>1</v>
      </c>
      <c r="B33" s="53">
        <f t="shared" si="7"/>
        <v>2</v>
      </c>
      <c r="C33" s="54" t="s">
        <v>40</v>
      </c>
      <c r="D33" s="38" t="s">
        <v>41</v>
      </c>
      <c r="E33" s="33" t="s">
        <v>56</v>
      </c>
      <c r="F33" s="34">
        <v>60.0</v>
      </c>
      <c r="G33" s="35">
        <v>0.84</v>
      </c>
      <c r="H33" s="35">
        <v>2.76</v>
      </c>
      <c r="I33" s="35">
        <v>6.18</v>
      </c>
      <c r="J33" s="35">
        <v>52.8</v>
      </c>
      <c r="K33" s="36">
        <v>45.0</v>
      </c>
      <c r="L33" s="3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64"/>
      <c r="B34" s="30"/>
      <c r="C34" s="31"/>
      <c r="D34" s="38" t="s">
        <v>43</v>
      </c>
      <c r="E34" s="33" t="s">
        <v>57</v>
      </c>
      <c r="F34" s="34">
        <v>200.0</v>
      </c>
      <c r="G34" s="35">
        <v>1.58</v>
      </c>
      <c r="H34" s="35">
        <v>2.17</v>
      </c>
      <c r="I34" s="35">
        <v>9.69</v>
      </c>
      <c r="J34" s="35">
        <v>68.6</v>
      </c>
      <c r="K34" s="36">
        <v>101.0</v>
      </c>
      <c r="L34" s="3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64"/>
      <c r="B35" s="30"/>
      <c r="C35" s="31"/>
      <c r="D35" s="38" t="s">
        <v>45</v>
      </c>
      <c r="E35" s="33" t="s">
        <v>58</v>
      </c>
      <c r="F35" s="34">
        <v>90.0</v>
      </c>
      <c r="G35" s="35">
        <v>9.75</v>
      </c>
      <c r="H35" s="35">
        <v>12.38</v>
      </c>
      <c r="I35" s="35">
        <v>3.75</v>
      </c>
      <c r="J35" s="35">
        <v>150.94</v>
      </c>
      <c r="K35" s="36">
        <v>260.0</v>
      </c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64"/>
      <c r="B36" s="30"/>
      <c r="C36" s="31"/>
      <c r="D36" s="38" t="s">
        <v>59</v>
      </c>
      <c r="E36" s="33" t="s">
        <v>60</v>
      </c>
      <c r="F36" s="34">
        <v>150.0</v>
      </c>
      <c r="G36" s="35">
        <v>3.65</v>
      </c>
      <c r="H36" s="35">
        <v>5.37</v>
      </c>
      <c r="I36" s="35">
        <v>36.68</v>
      </c>
      <c r="J36" s="35">
        <v>209.7</v>
      </c>
      <c r="K36" s="36">
        <v>304.0</v>
      </c>
      <c r="L36" s="3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64"/>
      <c r="B37" s="30"/>
      <c r="C37" s="31"/>
      <c r="D37" s="38" t="s">
        <v>61</v>
      </c>
      <c r="E37" s="33" t="s">
        <v>62</v>
      </c>
      <c r="F37" s="34">
        <v>180.0</v>
      </c>
      <c r="G37" s="35">
        <v>0.11</v>
      </c>
      <c r="H37" s="35">
        <v>0.0</v>
      </c>
      <c r="I37" s="35">
        <v>27.59</v>
      </c>
      <c r="J37" s="35">
        <v>108.0</v>
      </c>
      <c r="K37" s="36" t="s">
        <v>63</v>
      </c>
      <c r="L37" s="3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64"/>
      <c r="B38" s="30"/>
      <c r="C38" s="31"/>
      <c r="D38" s="38" t="s">
        <v>32</v>
      </c>
      <c r="E38" s="33" t="s">
        <v>33</v>
      </c>
      <c r="F38" s="34">
        <v>20.0</v>
      </c>
      <c r="G38" s="35">
        <v>1.12</v>
      </c>
      <c r="H38" s="35">
        <v>0.22</v>
      </c>
      <c r="I38" s="35">
        <v>9.88</v>
      </c>
      <c r="J38" s="35">
        <v>45.98</v>
      </c>
      <c r="K38" s="36" t="s">
        <v>34</v>
      </c>
      <c r="L38" s="3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64"/>
      <c r="B39" s="30"/>
      <c r="C39" s="31"/>
      <c r="D39" s="38" t="s">
        <v>35</v>
      </c>
      <c r="E39" s="33" t="s">
        <v>36</v>
      </c>
      <c r="F39" s="34">
        <v>40.0</v>
      </c>
      <c r="G39" s="35">
        <v>3.16</v>
      </c>
      <c r="H39" s="35">
        <v>0.4</v>
      </c>
      <c r="I39" s="35">
        <v>19.32</v>
      </c>
      <c r="J39" s="35">
        <v>94.0</v>
      </c>
      <c r="K39" s="39">
        <v>44997.0</v>
      </c>
      <c r="L39" s="3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64"/>
      <c r="B40" s="30"/>
      <c r="C40" s="31"/>
      <c r="D40" s="40"/>
      <c r="E40" s="41"/>
      <c r="F40" s="37"/>
      <c r="G40" s="42"/>
      <c r="H40" s="42"/>
      <c r="I40" s="42"/>
      <c r="J40" s="42"/>
      <c r="K40" s="43"/>
      <c r="L40" s="3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64"/>
      <c r="B41" s="30"/>
      <c r="C41" s="31"/>
      <c r="D41" s="40"/>
      <c r="E41" s="41"/>
      <c r="F41" s="37"/>
      <c r="G41" s="42"/>
      <c r="H41" s="42"/>
      <c r="I41" s="42"/>
      <c r="J41" s="42"/>
      <c r="K41" s="43"/>
      <c r="L41" s="3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65"/>
      <c r="B42" s="45"/>
      <c r="C42" s="46"/>
      <c r="D42" s="47" t="s">
        <v>39</v>
      </c>
      <c r="E42" s="48"/>
      <c r="F42" s="49">
        <f t="shared" ref="F42:J42" si="8">SUM(F33:F41)</f>
        <v>740</v>
      </c>
      <c r="G42" s="50">
        <f t="shared" si="8"/>
        <v>20.21</v>
      </c>
      <c r="H42" s="50">
        <f t="shared" si="8"/>
        <v>23.3</v>
      </c>
      <c r="I42" s="50">
        <f t="shared" si="8"/>
        <v>113.09</v>
      </c>
      <c r="J42" s="50">
        <f t="shared" si="8"/>
        <v>730.02</v>
      </c>
      <c r="K42" s="51"/>
      <c r="L42" s="49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66">
        <f t="shared" ref="A43:B43" si="9">A25</f>
        <v>1</v>
      </c>
      <c r="B43" s="66">
        <f t="shared" si="9"/>
        <v>2</v>
      </c>
      <c r="C43" s="59" t="s">
        <v>49</v>
      </c>
      <c r="D43" s="60"/>
      <c r="E43" s="61"/>
      <c r="F43" s="62">
        <f t="shared" ref="F43:J43" si="10">F32+F42</f>
        <v>1260</v>
      </c>
      <c r="G43" s="63">
        <f t="shared" si="10"/>
        <v>43.62</v>
      </c>
      <c r="H43" s="63">
        <f t="shared" si="10"/>
        <v>45.06</v>
      </c>
      <c r="I43" s="63">
        <f t="shared" si="10"/>
        <v>185.46</v>
      </c>
      <c r="J43" s="63">
        <f t="shared" si="10"/>
        <v>1309.09</v>
      </c>
      <c r="K43" s="62"/>
      <c r="L43" s="62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0">
        <v>1.0</v>
      </c>
      <c r="B44" s="21">
        <v>3.0</v>
      </c>
      <c r="C44" s="22" t="s">
        <v>23</v>
      </c>
      <c r="D44" s="23" t="s">
        <v>41</v>
      </c>
      <c r="E44" s="24" t="s">
        <v>64</v>
      </c>
      <c r="F44" s="25">
        <v>80.0</v>
      </c>
      <c r="G44" s="26">
        <v>0.64</v>
      </c>
      <c r="H44" s="26">
        <v>0.08</v>
      </c>
      <c r="I44" s="26">
        <v>2.0</v>
      </c>
      <c r="J44" s="26">
        <v>11.28</v>
      </c>
      <c r="K44" s="27" t="s">
        <v>65</v>
      </c>
      <c r="L44" s="2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9"/>
      <c r="B45" s="30"/>
      <c r="C45" s="31"/>
      <c r="D45" s="32" t="s">
        <v>26</v>
      </c>
      <c r="E45" s="33" t="s">
        <v>66</v>
      </c>
      <c r="F45" s="34">
        <v>100.0</v>
      </c>
      <c r="G45" s="35">
        <v>16.95</v>
      </c>
      <c r="H45" s="35">
        <v>8.2</v>
      </c>
      <c r="I45" s="35">
        <v>3.1</v>
      </c>
      <c r="J45" s="35">
        <v>154.0</v>
      </c>
      <c r="K45" s="36">
        <v>348.0</v>
      </c>
      <c r="L45" s="3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9"/>
      <c r="B46" s="30"/>
      <c r="C46" s="31"/>
      <c r="D46" s="38" t="s">
        <v>59</v>
      </c>
      <c r="E46" s="33" t="s">
        <v>67</v>
      </c>
      <c r="F46" s="34">
        <v>150.0</v>
      </c>
      <c r="G46" s="35">
        <v>3.06</v>
      </c>
      <c r="H46" s="35">
        <v>4.8</v>
      </c>
      <c r="I46" s="35">
        <v>20.44</v>
      </c>
      <c r="J46" s="35">
        <v>137.25</v>
      </c>
      <c r="K46" s="36">
        <v>312.0</v>
      </c>
      <c r="L46" s="3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9"/>
      <c r="B47" s="30"/>
      <c r="C47" s="31"/>
      <c r="D47" s="38" t="s">
        <v>29</v>
      </c>
      <c r="E47" s="33" t="s">
        <v>68</v>
      </c>
      <c r="F47" s="34">
        <v>200.0</v>
      </c>
      <c r="G47" s="35">
        <v>0.37</v>
      </c>
      <c r="H47" s="35">
        <v>0.09</v>
      </c>
      <c r="I47" s="35">
        <v>12.18</v>
      </c>
      <c r="J47" s="35">
        <v>51.0</v>
      </c>
      <c r="K47" s="36" t="s">
        <v>69</v>
      </c>
      <c r="L47" s="3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9"/>
      <c r="B48" s="30"/>
      <c r="C48" s="31"/>
      <c r="D48" s="38" t="s">
        <v>32</v>
      </c>
      <c r="E48" s="33" t="s">
        <v>33</v>
      </c>
      <c r="F48" s="34">
        <v>20.0</v>
      </c>
      <c r="G48" s="35">
        <v>1.12</v>
      </c>
      <c r="H48" s="35">
        <v>0.22</v>
      </c>
      <c r="I48" s="35">
        <v>9.88</v>
      </c>
      <c r="J48" s="35">
        <v>45.98</v>
      </c>
      <c r="K48" s="36" t="s">
        <v>34</v>
      </c>
      <c r="L48" s="3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9"/>
      <c r="B49" s="30"/>
      <c r="C49" s="31"/>
      <c r="D49" s="32" t="s">
        <v>35</v>
      </c>
      <c r="E49" s="33" t="s">
        <v>36</v>
      </c>
      <c r="F49" s="34">
        <v>30.0</v>
      </c>
      <c r="G49" s="35">
        <v>2.37</v>
      </c>
      <c r="H49" s="35">
        <v>0.3</v>
      </c>
      <c r="I49" s="35">
        <v>14.49</v>
      </c>
      <c r="J49" s="35">
        <v>70.5</v>
      </c>
      <c r="K49" s="39">
        <v>44997.0</v>
      </c>
      <c r="L49" s="3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9"/>
      <c r="B50" s="30"/>
      <c r="C50" s="31"/>
      <c r="D50" s="40"/>
      <c r="E50" s="41"/>
      <c r="F50" s="37"/>
      <c r="G50" s="42"/>
      <c r="H50" s="42"/>
      <c r="I50" s="42"/>
      <c r="J50" s="42"/>
      <c r="K50" s="43"/>
      <c r="L50" s="3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44"/>
      <c r="B51" s="45"/>
      <c r="C51" s="46"/>
      <c r="D51" s="47" t="s">
        <v>39</v>
      </c>
      <c r="E51" s="48"/>
      <c r="F51" s="49">
        <f t="shared" ref="F51:J51" si="11">SUM(F44:F50)</f>
        <v>580</v>
      </c>
      <c r="G51" s="50">
        <f t="shared" si="11"/>
        <v>24.51</v>
      </c>
      <c r="H51" s="50">
        <f t="shared" si="11"/>
        <v>13.69</v>
      </c>
      <c r="I51" s="50">
        <f t="shared" si="11"/>
        <v>62.09</v>
      </c>
      <c r="J51" s="50">
        <f t="shared" si="11"/>
        <v>470.01</v>
      </c>
      <c r="K51" s="51"/>
      <c r="L51" s="49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52">
        <f t="shared" ref="A52:B52" si="12">A44</f>
        <v>1</v>
      </c>
      <c r="B52" s="53">
        <f t="shared" si="12"/>
        <v>3</v>
      </c>
      <c r="C52" s="54" t="s">
        <v>40</v>
      </c>
      <c r="D52" s="38" t="s">
        <v>41</v>
      </c>
      <c r="E52" s="33" t="s">
        <v>70</v>
      </c>
      <c r="F52" s="34">
        <v>60.0</v>
      </c>
      <c r="G52" s="35">
        <v>0.74</v>
      </c>
      <c r="H52" s="35">
        <v>0.06</v>
      </c>
      <c r="I52" s="35">
        <v>6.89</v>
      </c>
      <c r="J52" s="35">
        <v>49.02</v>
      </c>
      <c r="K52" s="36">
        <v>62.0</v>
      </c>
      <c r="L52" s="3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9"/>
      <c r="B53" s="30"/>
      <c r="C53" s="31"/>
      <c r="D53" s="38" t="s">
        <v>43</v>
      </c>
      <c r="E53" s="33" t="s">
        <v>71</v>
      </c>
      <c r="F53" s="34">
        <v>200.0</v>
      </c>
      <c r="G53" s="35">
        <v>1.27</v>
      </c>
      <c r="H53" s="35">
        <v>3.99</v>
      </c>
      <c r="I53" s="35">
        <v>7.32</v>
      </c>
      <c r="J53" s="35">
        <v>76.2</v>
      </c>
      <c r="K53" s="36">
        <v>99.0</v>
      </c>
      <c r="L53" s="3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9"/>
      <c r="B54" s="30"/>
      <c r="C54" s="31"/>
      <c r="D54" s="38" t="s">
        <v>45</v>
      </c>
      <c r="E54" s="33" t="s">
        <v>72</v>
      </c>
      <c r="F54" s="34">
        <v>90.0</v>
      </c>
      <c r="G54" s="35">
        <v>15.03</v>
      </c>
      <c r="H54" s="35">
        <v>11.34</v>
      </c>
      <c r="I54" s="35">
        <v>15.15</v>
      </c>
      <c r="J54" s="35">
        <v>222.76</v>
      </c>
      <c r="K54" s="36">
        <v>294.0</v>
      </c>
      <c r="L54" s="3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9"/>
      <c r="B55" s="30"/>
      <c r="C55" s="31"/>
      <c r="D55" s="38" t="s">
        <v>59</v>
      </c>
      <c r="E55" s="33" t="s">
        <v>73</v>
      </c>
      <c r="F55" s="34">
        <v>150.0</v>
      </c>
      <c r="G55" s="35">
        <v>13.24</v>
      </c>
      <c r="H55" s="35">
        <v>5.0</v>
      </c>
      <c r="I55" s="35">
        <v>34.03</v>
      </c>
      <c r="J55" s="35">
        <v>232.79</v>
      </c>
      <c r="K55" s="36">
        <v>199.0</v>
      </c>
      <c r="L55" s="3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9"/>
      <c r="B56" s="30"/>
      <c r="C56" s="31"/>
      <c r="D56" s="38" t="s">
        <v>61</v>
      </c>
      <c r="E56" s="33" t="s">
        <v>74</v>
      </c>
      <c r="F56" s="34">
        <v>180.0</v>
      </c>
      <c r="G56" s="35">
        <v>0.45</v>
      </c>
      <c r="H56" s="35">
        <v>0.0</v>
      </c>
      <c r="I56" s="35">
        <v>17.82</v>
      </c>
      <c r="J56" s="35">
        <v>72.9</v>
      </c>
      <c r="K56" s="36" t="s">
        <v>75</v>
      </c>
      <c r="L56" s="3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9"/>
      <c r="B57" s="30"/>
      <c r="C57" s="31"/>
      <c r="D57" s="38" t="s">
        <v>32</v>
      </c>
      <c r="E57" s="33" t="s">
        <v>33</v>
      </c>
      <c r="F57" s="34">
        <v>20.0</v>
      </c>
      <c r="G57" s="35">
        <v>1.12</v>
      </c>
      <c r="H57" s="35">
        <v>0.22</v>
      </c>
      <c r="I57" s="35">
        <v>9.88</v>
      </c>
      <c r="J57" s="35">
        <v>45.98</v>
      </c>
      <c r="K57" s="36" t="s">
        <v>34</v>
      </c>
      <c r="L57" s="3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9"/>
      <c r="B58" s="30"/>
      <c r="C58" s="31"/>
      <c r="D58" s="38" t="s">
        <v>35</v>
      </c>
      <c r="E58" s="33" t="s">
        <v>36</v>
      </c>
      <c r="F58" s="34">
        <v>40.0</v>
      </c>
      <c r="G58" s="35">
        <v>3.16</v>
      </c>
      <c r="H58" s="35">
        <v>0.4</v>
      </c>
      <c r="I58" s="35">
        <v>19.32</v>
      </c>
      <c r="J58" s="35">
        <v>94.0</v>
      </c>
      <c r="K58" s="39">
        <v>44997.0</v>
      </c>
      <c r="L58" s="3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9"/>
      <c r="B59" s="30"/>
      <c r="C59" s="31"/>
      <c r="D59" s="40"/>
      <c r="E59" s="41"/>
      <c r="F59" s="37"/>
      <c r="G59" s="42"/>
      <c r="H59" s="42"/>
      <c r="I59" s="42"/>
      <c r="J59" s="42"/>
      <c r="K59" s="43"/>
      <c r="L59" s="3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9"/>
      <c r="B60" s="30"/>
      <c r="C60" s="31"/>
      <c r="D60" s="40"/>
      <c r="E60" s="41"/>
      <c r="F60" s="37"/>
      <c r="G60" s="42"/>
      <c r="H60" s="42"/>
      <c r="I60" s="42"/>
      <c r="J60" s="42"/>
      <c r="K60" s="43"/>
      <c r="L60" s="3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44"/>
      <c r="B61" s="45"/>
      <c r="C61" s="46"/>
      <c r="D61" s="47" t="s">
        <v>39</v>
      </c>
      <c r="E61" s="48"/>
      <c r="F61" s="49">
        <f t="shared" ref="F61:J61" si="13">SUM(F52:F60)</f>
        <v>740</v>
      </c>
      <c r="G61" s="50">
        <f t="shared" si="13"/>
        <v>35.01</v>
      </c>
      <c r="H61" s="50">
        <f t="shared" si="13"/>
        <v>21.01</v>
      </c>
      <c r="I61" s="50">
        <f t="shared" si="13"/>
        <v>110.41</v>
      </c>
      <c r="J61" s="50">
        <f t="shared" si="13"/>
        <v>793.65</v>
      </c>
      <c r="K61" s="51"/>
      <c r="L61" s="49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7">
        <f t="shared" ref="A62:B62" si="14">A44</f>
        <v>1</v>
      </c>
      <c r="B62" s="58">
        <f t="shared" si="14"/>
        <v>3</v>
      </c>
      <c r="C62" s="59" t="s">
        <v>49</v>
      </c>
      <c r="D62" s="60"/>
      <c r="E62" s="61"/>
      <c r="F62" s="62">
        <f t="shared" ref="F62:J62" si="15">F51+F61</f>
        <v>1320</v>
      </c>
      <c r="G62" s="63">
        <f t="shared" si="15"/>
        <v>59.52</v>
      </c>
      <c r="H62" s="63">
        <f t="shared" si="15"/>
        <v>34.7</v>
      </c>
      <c r="I62" s="63">
        <f t="shared" si="15"/>
        <v>172.5</v>
      </c>
      <c r="J62" s="63">
        <f t="shared" si="15"/>
        <v>1263.66</v>
      </c>
      <c r="K62" s="62"/>
      <c r="L62" s="62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0">
        <v>1.0</v>
      </c>
      <c r="B63" s="21">
        <v>4.0</v>
      </c>
      <c r="C63" s="22" t="s">
        <v>23</v>
      </c>
      <c r="D63" s="23" t="s">
        <v>41</v>
      </c>
      <c r="E63" s="24" t="s">
        <v>76</v>
      </c>
      <c r="F63" s="25">
        <v>60.0</v>
      </c>
      <c r="G63" s="26">
        <v>0.42</v>
      </c>
      <c r="H63" s="26">
        <v>2.94</v>
      </c>
      <c r="I63" s="26">
        <v>7.14</v>
      </c>
      <c r="J63" s="26">
        <v>56.7</v>
      </c>
      <c r="K63" s="67"/>
      <c r="L63" s="2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9"/>
      <c r="B64" s="30"/>
      <c r="C64" s="31"/>
      <c r="D64" s="32" t="s">
        <v>45</v>
      </c>
      <c r="E64" s="33" t="s">
        <v>77</v>
      </c>
      <c r="F64" s="34">
        <v>120.0</v>
      </c>
      <c r="G64" s="35">
        <v>13.53</v>
      </c>
      <c r="H64" s="35">
        <v>14.7</v>
      </c>
      <c r="I64" s="35">
        <v>9.41</v>
      </c>
      <c r="J64" s="35">
        <v>224.03</v>
      </c>
      <c r="K64" s="43"/>
      <c r="L64" s="3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9"/>
      <c r="B65" s="30"/>
      <c r="C65" s="31"/>
      <c r="D65" s="38" t="s">
        <v>59</v>
      </c>
      <c r="E65" s="33" t="s">
        <v>78</v>
      </c>
      <c r="F65" s="34">
        <v>150.0</v>
      </c>
      <c r="G65" s="35">
        <v>4.58</v>
      </c>
      <c r="H65" s="35">
        <v>5.01</v>
      </c>
      <c r="I65" s="35">
        <v>20.52</v>
      </c>
      <c r="J65" s="35">
        <v>145.5</v>
      </c>
      <c r="K65" s="43"/>
      <c r="L65" s="3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9"/>
      <c r="B66" s="30"/>
      <c r="C66" s="31"/>
      <c r="D66" s="38" t="s">
        <v>29</v>
      </c>
      <c r="E66" s="33" t="s">
        <v>79</v>
      </c>
      <c r="F66" s="34">
        <v>200.0</v>
      </c>
      <c r="G66" s="35">
        <v>0.3</v>
      </c>
      <c r="H66" s="35">
        <v>0.0</v>
      </c>
      <c r="I66" s="35">
        <v>6.7</v>
      </c>
      <c r="J66" s="35">
        <v>27.9</v>
      </c>
      <c r="K66" s="43"/>
      <c r="L66" s="3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9"/>
      <c r="B67" s="30"/>
      <c r="C67" s="31"/>
      <c r="D67" s="38" t="s">
        <v>32</v>
      </c>
      <c r="E67" s="33" t="s">
        <v>33</v>
      </c>
      <c r="F67" s="34">
        <v>20.0</v>
      </c>
      <c r="G67" s="35">
        <v>1.12</v>
      </c>
      <c r="H67" s="35">
        <v>0.22</v>
      </c>
      <c r="I67" s="35">
        <v>9.88</v>
      </c>
      <c r="J67" s="35">
        <v>45.98</v>
      </c>
      <c r="K67" s="43"/>
      <c r="L67" s="3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9"/>
      <c r="B68" s="30"/>
      <c r="C68" s="31"/>
      <c r="D68" s="32" t="s">
        <v>35</v>
      </c>
      <c r="E68" s="33" t="s">
        <v>36</v>
      </c>
      <c r="F68" s="34">
        <v>20.0</v>
      </c>
      <c r="G68" s="35">
        <v>1.58</v>
      </c>
      <c r="H68" s="35">
        <v>0.2</v>
      </c>
      <c r="I68" s="35">
        <v>9.66</v>
      </c>
      <c r="J68" s="35">
        <v>47.0</v>
      </c>
      <c r="K68" s="43"/>
      <c r="L68" s="3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9"/>
      <c r="B69" s="30"/>
      <c r="C69" s="31"/>
      <c r="D69" s="40"/>
      <c r="E69" s="41"/>
      <c r="F69" s="37"/>
      <c r="G69" s="42"/>
      <c r="H69" s="42"/>
      <c r="I69" s="42"/>
      <c r="J69" s="42"/>
      <c r="K69" s="43"/>
      <c r="L69" s="3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44"/>
      <c r="B70" s="45"/>
      <c r="C70" s="46"/>
      <c r="D70" s="47" t="s">
        <v>39</v>
      </c>
      <c r="E70" s="48"/>
      <c r="F70" s="49">
        <f t="shared" ref="F70:J70" si="16">SUM(F63:F69)</f>
        <v>570</v>
      </c>
      <c r="G70" s="50">
        <f t="shared" si="16"/>
        <v>21.53</v>
      </c>
      <c r="H70" s="50">
        <f t="shared" si="16"/>
        <v>23.07</v>
      </c>
      <c r="I70" s="50">
        <f t="shared" si="16"/>
        <v>63.31</v>
      </c>
      <c r="J70" s="50">
        <f t="shared" si="16"/>
        <v>547.11</v>
      </c>
      <c r="K70" s="51"/>
      <c r="L70" s="49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52">
        <f t="shared" ref="A71:B71" si="17">A63</f>
        <v>1</v>
      </c>
      <c r="B71" s="53">
        <f t="shared" si="17"/>
        <v>4</v>
      </c>
      <c r="C71" s="54" t="s">
        <v>40</v>
      </c>
      <c r="D71" s="38" t="s">
        <v>41</v>
      </c>
      <c r="E71" s="33" t="s">
        <v>80</v>
      </c>
      <c r="F71" s="34">
        <v>60.0</v>
      </c>
      <c r="G71" s="35">
        <v>0.96</v>
      </c>
      <c r="H71" s="35">
        <v>3.6</v>
      </c>
      <c r="I71" s="35">
        <v>6.6</v>
      </c>
      <c r="J71" s="35">
        <v>62.4</v>
      </c>
      <c r="K71" s="36">
        <v>52.0</v>
      </c>
      <c r="L71" s="3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9"/>
      <c r="B72" s="30"/>
      <c r="C72" s="31"/>
      <c r="D72" s="38" t="s">
        <v>43</v>
      </c>
      <c r="E72" s="33" t="s">
        <v>81</v>
      </c>
      <c r="F72" s="34">
        <v>200.0</v>
      </c>
      <c r="G72" s="35">
        <v>1.41</v>
      </c>
      <c r="H72" s="35">
        <v>3.96</v>
      </c>
      <c r="I72" s="35">
        <v>6.32</v>
      </c>
      <c r="J72" s="35">
        <v>71.8</v>
      </c>
      <c r="K72" s="36">
        <v>88.0</v>
      </c>
      <c r="L72" s="3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9"/>
      <c r="B73" s="30"/>
      <c r="C73" s="31"/>
      <c r="D73" s="38" t="s">
        <v>45</v>
      </c>
      <c r="E73" s="33" t="s">
        <v>82</v>
      </c>
      <c r="F73" s="34">
        <v>200.0</v>
      </c>
      <c r="G73" s="35">
        <v>13.7</v>
      </c>
      <c r="H73" s="35">
        <v>23.34</v>
      </c>
      <c r="I73" s="35">
        <v>35.11</v>
      </c>
      <c r="J73" s="35">
        <v>394.9</v>
      </c>
      <c r="K73" s="36" t="s">
        <v>83</v>
      </c>
      <c r="L73" s="3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9"/>
      <c r="B74" s="30"/>
      <c r="C74" s="31"/>
      <c r="D74" s="38" t="s">
        <v>61</v>
      </c>
      <c r="E74" s="33" t="s">
        <v>84</v>
      </c>
      <c r="F74" s="34">
        <v>180.0</v>
      </c>
      <c r="G74" s="35">
        <v>0.54</v>
      </c>
      <c r="H74" s="35">
        <v>0.36</v>
      </c>
      <c r="I74" s="35">
        <v>29.34</v>
      </c>
      <c r="J74" s="35">
        <v>122.76</v>
      </c>
      <c r="K74" s="36">
        <v>389.0</v>
      </c>
      <c r="L74" s="3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9"/>
      <c r="B75" s="30"/>
      <c r="C75" s="31"/>
      <c r="D75" s="38" t="s">
        <v>32</v>
      </c>
      <c r="E75" s="33" t="s">
        <v>33</v>
      </c>
      <c r="F75" s="34">
        <v>20.0</v>
      </c>
      <c r="G75" s="35">
        <v>1.12</v>
      </c>
      <c r="H75" s="35">
        <v>0.22</v>
      </c>
      <c r="I75" s="35">
        <v>9.88</v>
      </c>
      <c r="J75" s="35">
        <v>45.98</v>
      </c>
      <c r="K75" s="36" t="s">
        <v>34</v>
      </c>
      <c r="L75" s="3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9"/>
      <c r="B76" s="30"/>
      <c r="C76" s="31"/>
      <c r="D76" s="38" t="s">
        <v>35</v>
      </c>
      <c r="E76" s="33" t="s">
        <v>36</v>
      </c>
      <c r="F76" s="34">
        <v>40.0</v>
      </c>
      <c r="G76" s="35">
        <v>3.16</v>
      </c>
      <c r="H76" s="35">
        <v>0.4</v>
      </c>
      <c r="I76" s="35">
        <v>19.32</v>
      </c>
      <c r="J76" s="35">
        <v>94.0</v>
      </c>
      <c r="K76" s="39">
        <v>44997.0</v>
      </c>
      <c r="L76" s="3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9"/>
      <c r="B77" s="30"/>
      <c r="C77" s="31"/>
      <c r="D77" s="56"/>
      <c r="E77" s="41"/>
      <c r="F77" s="37"/>
      <c r="G77" s="42"/>
      <c r="H77" s="42"/>
      <c r="I77" s="42"/>
      <c r="J77" s="42"/>
      <c r="K77" s="43"/>
      <c r="L77" s="3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9"/>
      <c r="B78" s="30"/>
      <c r="C78" s="31"/>
      <c r="D78" s="40"/>
      <c r="E78" s="41"/>
      <c r="F78" s="37"/>
      <c r="G78" s="42"/>
      <c r="H78" s="42"/>
      <c r="I78" s="42"/>
      <c r="J78" s="42"/>
      <c r="K78" s="43"/>
      <c r="L78" s="3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9"/>
      <c r="B79" s="30"/>
      <c r="C79" s="31"/>
      <c r="D79" s="40"/>
      <c r="E79" s="41"/>
      <c r="F79" s="37"/>
      <c r="G79" s="42"/>
      <c r="H79" s="42"/>
      <c r="I79" s="42"/>
      <c r="J79" s="42"/>
      <c r="K79" s="43"/>
      <c r="L79" s="3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44"/>
      <c r="B80" s="45"/>
      <c r="C80" s="46"/>
      <c r="D80" s="47" t="s">
        <v>39</v>
      </c>
      <c r="E80" s="48"/>
      <c r="F80" s="49">
        <f t="shared" ref="F80:J80" si="18">SUM(F71:F79)</f>
        <v>700</v>
      </c>
      <c r="G80" s="50">
        <f t="shared" si="18"/>
        <v>20.89</v>
      </c>
      <c r="H80" s="50">
        <f t="shared" si="18"/>
        <v>31.88</v>
      </c>
      <c r="I80" s="50">
        <f t="shared" si="18"/>
        <v>106.57</v>
      </c>
      <c r="J80" s="50">
        <f t="shared" si="18"/>
        <v>791.84</v>
      </c>
      <c r="K80" s="51"/>
      <c r="L80" s="49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7">
        <f t="shared" ref="A81:B81" si="19">A63</f>
        <v>1</v>
      </c>
      <c r="B81" s="58">
        <f t="shared" si="19"/>
        <v>4</v>
      </c>
      <c r="C81" s="59" t="s">
        <v>49</v>
      </c>
      <c r="D81" s="60"/>
      <c r="E81" s="61"/>
      <c r="F81" s="62">
        <f t="shared" ref="F81:J81" si="20">F70+F80</f>
        <v>1270</v>
      </c>
      <c r="G81" s="63">
        <f t="shared" si="20"/>
        <v>42.42</v>
      </c>
      <c r="H81" s="63">
        <f t="shared" si="20"/>
        <v>54.95</v>
      </c>
      <c r="I81" s="63">
        <f t="shared" si="20"/>
        <v>169.88</v>
      </c>
      <c r="J81" s="63">
        <f t="shared" si="20"/>
        <v>1338.95</v>
      </c>
      <c r="K81" s="62"/>
      <c r="L81" s="62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0">
        <v>1.0</v>
      </c>
      <c r="B82" s="21">
        <v>5.0</v>
      </c>
      <c r="C82" s="22" t="s">
        <v>23</v>
      </c>
      <c r="D82" s="23" t="s">
        <v>24</v>
      </c>
      <c r="E82" s="24" t="s">
        <v>85</v>
      </c>
      <c r="F82" s="25">
        <v>15.0</v>
      </c>
      <c r="G82" s="26">
        <v>3.48</v>
      </c>
      <c r="H82" s="26">
        <v>4.43</v>
      </c>
      <c r="I82" s="26">
        <v>0.0</v>
      </c>
      <c r="J82" s="26">
        <v>54.0</v>
      </c>
      <c r="K82" s="27">
        <v>15.0</v>
      </c>
      <c r="L82" s="28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9"/>
      <c r="B83" s="30"/>
      <c r="C83" s="31"/>
      <c r="D83" s="32" t="s">
        <v>26</v>
      </c>
      <c r="E83" s="33" t="s">
        <v>86</v>
      </c>
      <c r="F83" s="34">
        <v>155.0</v>
      </c>
      <c r="G83" s="35">
        <v>4.55</v>
      </c>
      <c r="H83" s="35">
        <v>7.03</v>
      </c>
      <c r="I83" s="35">
        <v>26.25</v>
      </c>
      <c r="J83" s="35">
        <v>186.0</v>
      </c>
      <c r="K83" s="36">
        <v>175.0</v>
      </c>
      <c r="L83" s="3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9"/>
      <c r="B84" s="30"/>
      <c r="C84" s="31"/>
      <c r="D84" s="38" t="s">
        <v>29</v>
      </c>
      <c r="E84" s="33" t="s">
        <v>87</v>
      </c>
      <c r="F84" s="34">
        <v>200.0</v>
      </c>
      <c r="G84" s="35">
        <v>0.12</v>
      </c>
      <c r="H84" s="35">
        <v>0.02</v>
      </c>
      <c r="I84" s="35">
        <v>11.16</v>
      </c>
      <c r="J84" s="35">
        <v>45.3</v>
      </c>
      <c r="K84" s="36" t="s">
        <v>88</v>
      </c>
      <c r="L84" s="3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9"/>
      <c r="B85" s="30"/>
      <c r="C85" s="31"/>
      <c r="D85" s="38" t="s">
        <v>32</v>
      </c>
      <c r="E85" s="33" t="s">
        <v>33</v>
      </c>
      <c r="F85" s="34">
        <v>20.0</v>
      </c>
      <c r="G85" s="35">
        <v>1.12</v>
      </c>
      <c r="H85" s="35">
        <v>0.22</v>
      </c>
      <c r="I85" s="35">
        <v>9.88</v>
      </c>
      <c r="J85" s="35">
        <v>45.98</v>
      </c>
      <c r="K85" s="36" t="s">
        <v>34</v>
      </c>
      <c r="L85" s="3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9"/>
      <c r="B86" s="30"/>
      <c r="C86" s="31"/>
      <c r="D86" s="38" t="s">
        <v>35</v>
      </c>
      <c r="E86" s="33" t="s">
        <v>36</v>
      </c>
      <c r="F86" s="34">
        <v>30.0</v>
      </c>
      <c r="G86" s="35">
        <v>2.37</v>
      </c>
      <c r="H86" s="35">
        <v>0.3</v>
      </c>
      <c r="I86" s="35">
        <v>14.49</v>
      </c>
      <c r="J86" s="35">
        <v>70.5</v>
      </c>
      <c r="K86" s="39">
        <v>44997.0</v>
      </c>
      <c r="L86" s="3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9"/>
      <c r="B87" s="30"/>
      <c r="C87" s="31"/>
      <c r="D87" s="32" t="s">
        <v>37</v>
      </c>
      <c r="E87" s="33" t="s">
        <v>38</v>
      </c>
      <c r="F87" s="34">
        <v>150.0</v>
      </c>
      <c r="G87" s="35">
        <v>0.6</v>
      </c>
      <c r="H87" s="35">
        <v>0.6</v>
      </c>
      <c r="I87" s="35">
        <v>14.7</v>
      </c>
      <c r="J87" s="35">
        <v>70.5</v>
      </c>
      <c r="K87" s="36">
        <v>338.0</v>
      </c>
      <c r="L87" s="3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9"/>
      <c r="B88" s="30"/>
      <c r="C88" s="31"/>
      <c r="D88" s="40"/>
      <c r="E88" s="41"/>
      <c r="F88" s="37"/>
      <c r="G88" s="42"/>
      <c r="H88" s="42"/>
      <c r="I88" s="42"/>
      <c r="J88" s="42"/>
      <c r="K88" s="43"/>
      <c r="L88" s="3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44"/>
      <c r="B89" s="45"/>
      <c r="C89" s="46"/>
      <c r="D89" s="47" t="s">
        <v>39</v>
      </c>
      <c r="E89" s="48"/>
      <c r="F89" s="49">
        <f t="shared" ref="F89:J89" si="21">SUM(F82:F88)</f>
        <v>570</v>
      </c>
      <c r="G89" s="50">
        <f t="shared" si="21"/>
        <v>12.24</v>
      </c>
      <c r="H89" s="50">
        <f t="shared" si="21"/>
        <v>12.6</v>
      </c>
      <c r="I89" s="50">
        <f t="shared" si="21"/>
        <v>76.48</v>
      </c>
      <c r="J89" s="50">
        <f t="shared" si="21"/>
        <v>472.28</v>
      </c>
      <c r="K89" s="51"/>
      <c r="L89" s="49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52">
        <f t="shared" ref="A90:B90" si="22">A82</f>
        <v>1</v>
      </c>
      <c r="B90" s="53">
        <f t="shared" si="22"/>
        <v>5</v>
      </c>
      <c r="C90" s="54" t="s">
        <v>40</v>
      </c>
      <c r="D90" s="38" t="s">
        <v>41</v>
      </c>
      <c r="E90" s="33" t="s">
        <v>89</v>
      </c>
      <c r="F90" s="34">
        <v>60.0</v>
      </c>
      <c r="G90" s="35">
        <v>0.66</v>
      </c>
      <c r="H90" s="35">
        <v>3.63</v>
      </c>
      <c r="I90" s="35">
        <v>2.27</v>
      </c>
      <c r="J90" s="35">
        <v>44.34</v>
      </c>
      <c r="K90" s="36">
        <v>29.0</v>
      </c>
      <c r="L90" s="3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9"/>
      <c r="B91" s="30"/>
      <c r="C91" s="31"/>
      <c r="D91" s="38" t="s">
        <v>43</v>
      </c>
      <c r="E91" s="33" t="s">
        <v>90</v>
      </c>
      <c r="F91" s="34">
        <v>200.0</v>
      </c>
      <c r="G91" s="35">
        <v>4.39</v>
      </c>
      <c r="H91" s="35">
        <v>4.22</v>
      </c>
      <c r="I91" s="35">
        <v>13.23</v>
      </c>
      <c r="J91" s="35">
        <v>118.6</v>
      </c>
      <c r="K91" s="36">
        <v>102.0</v>
      </c>
      <c r="L91" s="3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9"/>
      <c r="B92" s="30"/>
      <c r="C92" s="31"/>
      <c r="D92" s="38" t="s">
        <v>45</v>
      </c>
      <c r="E92" s="33" t="s">
        <v>91</v>
      </c>
      <c r="F92" s="34">
        <v>90.0</v>
      </c>
      <c r="G92" s="35">
        <v>13.73</v>
      </c>
      <c r="H92" s="35">
        <v>11.6</v>
      </c>
      <c r="I92" s="35">
        <v>15.9</v>
      </c>
      <c r="J92" s="35">
        <v>222.92</v>
      </c>
      <c r="K92" s="36" t="s">
        <v>92</v>
      </c>
      <c r="L92" s="3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9"/>
      <c r="B93" s="30"/>
      <c r="C93" s="31"/>
      <c r="D93" s="38" t="s">
        <v>59</v>
      </c>
      <c r="E93" s="33" t="s">
        <v>93</v>
      </c>
      <c r="F93" s="34">
        <v>150.0</v>
      </c>
      <c r="G93" s="35">
        <v>3.15</v>
      </c>
      <c r="H93" s="35">
        <v>4.95</v>
      </c>
      <c r="I93" s="35">
        <v>13.73</v>
      </c>
      <c r="J93" s="35">
        <v>160.77</v>
      </c>
      <c r="K93" s="36">
        <v>8012.0</v>
      </c>
      <c r="L93" s="3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9"/>
      <c r="B94" s="30"/>
      <c r="C94" s="31"/>
      <c r="D94" s="38" t="s">
        <v>61</v>
      </c>
      <c r="E94" s="33" t="s">
        <v>94</v>
      </c>
      <c r="F94" s="34">
        <v>180.0</v>
      </c>
      <c r="G94" s="35">
        <v>0.41</v>
      </c>
      <c r="H94" s="35">
        <v>0.14</v>
      </c>
      <c r="I94" s="35">
        <v>18.45</v>
      </c>
      <c r="J94" s="35">
        <v>76.77</v>
      </c>
      <c r="K94" s="36" t="s">
        <v>95</v>
      </c>
      <c r="L94" s="3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9"/>
      <c r="B95" s="30"/>
      <c r="C95" s="31"/>
      <c r="D95" s="38" t="s">
        <v>32</v>
      </c>
      <c r="E95" s="33" t="s">
        <v>33</v>
      </c>
      <c r="F95" s="34">
        <v>20.0</v>
      </c>
      <c r="G95" s="35">
        <v>1.12</v>
      </c>
      <c r="H95" s="35">
        <v>0.22</v>
      </c>
      <c r="I95" s="35">
        <v>9.88</v>
      </c>
      <c r="J95" s="35">
        <v>45.98</v>
      </c>
      <c r="K95" s="36" t="s">
        <v>34</v>
      </c>
      <c r="L95" s="3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9"/>
      <c r="B96" s="30"/>
      <c r="C96" s="31"/>
      <c r="D96" s="38" t="s">
        <v>35</v>
      </c>
      <c r="E96" s="33" t="s">
        <v>36</v>
      </c>
      <c r="F96" s="34">
        <v>40.0</v>
      </c>
      <c r="G96" s="35">
        <v>3.16</v>
      </c>
      <c r="H96" s="35">
        <v>0.4</v>
      </c>
      <c r="I96" s="35">
        <v>19.32</v>
      </c>
      <c r="J96" s="35">
        <v>94.0</v>
      </c>
      <c r="K96" s="39">
        <v>44997.0</v>
      </c>
      <c r="L96" s="3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9"/>
      <c r="B97" s="30"/>
      <c r="C97" s="31"/>
      <c r="D97" s="40"/>
      <c r="E97" s="41"/>
      <c r="F97" s="37"/>
      <c r="G97" s="42"/>
      <c r="H97" s="42"/>
      <c r="I97" s="42"/>
      <c r="J97" s="42"/>
      <c r="K97" s="43"/>
      <c r="L97" s="3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9"/>
      <c r="B98" s="30"/>
      <c r="C98" s="31"/>
      <c r="D98" s="40"/>
      <c r="E98" s="41"/>
      <c r="F98" s="37"/>
      <c r="G98" s="42"/>
      <c r="H98" s="42"/>
      <c r="I98" s="42"/>
      <c r="J98" s="42"/>
      <c r="K98" s="43"/>
      <c r="L98" s="3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44"/>
      <c r="B99" s="45"/>
      <c r="C99" s="46"/>
      <c r="D99" s="47" t="s">
        <v>39</v>
      </c>
      <c r="E99" s="48"/>
      <c r="F99" s="49">
        <f t="shared" ref="F99:J99" si="23">SUM(F90:F98)</f>
        <v>740</v>
      </c>
      <c r="G99" s="50">
        <f t="shared" si="23"/>
        <v>26.62</v>
      </c>
      <c r="H99" s="50">
        <f t="shared" si="23"/>
        <v>25.16</v>
      </c>
      <c r="I99" s="50">
        <f t="shared" si="23"/>
        <v>92.78</v>
      </c>
      <c r="J99" s="50">
        <f t="shared" si="23"/>
        <v>763.38</v>
      </c>
      <c r="K99" s="51"/>
      <c r="L99" s="49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7">
        <f t="shared" ref="A100:B100" si="24">A82</f>
        <v>1</v>
      </c>
      <c r="B100" s="58">
        <f t="shared" si="24"/>
        <v>5</v>
      </c>
      <c r="C100" s="59" t="s">
        <v>49</v>
      </c>
      <c r="D100" s="60"/>
      <c r="E100" s="61"/>
      <c r="F100" s="62">
        <f t="shared" ref="F100:J100" si="25">F89+F99</f>
        <v>1310</v>
      </c>
      <c r="G100" s="63">
        <f t="shared" si="25"/>
        <v>38.86</v>
      </c>
      <c r="H100" s="63">
        <f t="shared" si="25"/>
        <v>37.76</v>
      </c>
      <c r="I100" s="63">
        <f t="shared" si="25"/>
        <v>169.26</v>
      </c>
      <c r="J100" s="63">
        <f t="shared" si="25"/>
        <v>1235.66</v>
      </c>
      <c r="K100" s="62"/>
      <c r="L100" s="62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0">
        <v>2.0</v>
      </c>
      <c r="B101" s="21">
        <v>1.0</v>
      </c>
      <c r="C101" s="22" t="s">
        <v>23</v>
      </c>
      <c r="D101" s="23" t="s">
        <v>24</v>
      </c>
      <c r="E101" s="24" t="s">
        <v>85</v>
      </c>
      <c r="F101" s="25">
        <v>15.0</v>
      </c>
      <c r="G101" s="26">
        <v>3.48</v>
      </c>
      <c r="H101" s="26">
        <v>4.43</v>
      </c>
      <c r="I101" s="26">
        <v>0.0</v>
      </c>
      <c r="J101" s="26">
        <v>54.0</v>
      </c>
      <c r="K101" s="27">
        <v>15.0</v>
      </c>
      <c r="L101" s="28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9"/>
      <c r="B102" s="30"/>
      <c r="C102" s="31"/>
      <c r="D102" s="32" t="s">
        <v>26</v>
      </c>
      <c r="E102" s="33" t="s">
        <v>96</v>
      </c>
      <c r="F102" s="34">
        <v>155.0</v>
      </c>
      <c r="G102" s="35">
        <v>6.45</v>
      </c>
      <c r="H102" s="35">
        <v>7.25</v>
      </c>
      <c r="I102" s="35">
        <v>34.45</v>
      </c>
      <c r="J102" s="35">
        <v>228.75</v>
      </c>
      <c r="K102" s="36">
        <v>173.0</v>
      </c>
      <c r="L102" s="3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9"/>
      <c r="B103" s="30"/>
      <c r="C103" s="31"/>
      <c r="D103" s="38" t="s">
        <v>29</v>
      </c>
      <c r="E103" s="33" t="s">
        <v>97</v>
      </c>
      <c r="F103" s="34">
        <v>180.0</v>
      </c>
      <c r="G103" s="35">
        <v>3.42</v>
      </c>
      <c r="H103" s="35">
        <v>3.15</v>
      </c>
      <c r="I103" s="35">
        <v>10.08</v>
      </c>
      <c r="J103" s="35">
        <v>82.08</v>
      </c>
      <c r="K103" s="36" t="s">
        <v>98</v>
      </c>
      <c r="L103" s="3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9"/>
      <c r="B104" s="30"/>
      <c r="C104" s="31"/>
      <c r="D104" s="38" t="s">
        <v>32</v>
      </c>
      <c r="E104" s="33" t="s">
        <v>33</v>
      </c>
      <c r="F104" s="34">
        <v>20.0</v>
      </c>
      <c r="G104" s="35">
        <v>1.12</v>
      </c>
      <c r="H104" s="35">
        <v>0.22</v>
      </c>
      <c r="I104" s="35">
        <v>9.88</v>
      </c>
      <c r="J104" s="35">
        <v>45.98</v>
      </c>
      <c r="K104" s="36" t="s">
        <v>34</v>
      </c>
      <c r="L104" s="3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9"/>
      <c r="B105" s="30"/>
      <c r="C105" s="31"/>
      <c r="D105" s="38" t="s">
        <v>35</v>
      </c>
      <c r="E105" s="33" t="s">
        <v>36</v>
      </c>
      <c r="F105" s="34">
        <v>20.0</v>
      </c>
      <c r="G105" s="35">
        <v>1.58</v>
      </c>
      <c r="H105" s="35">
        <v>0.2</v>
      </c>
      <c r="I105" s="35">
        <v>9.66</v>
      </c>
      <c r="J105" s="35">
        <v>47.0</v>
      </c>
      <c r="K105" s="39">
        <v>44997.0</v>
      </c>
      <c r="L105" s="3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9"/>
      <c r="B106" s="30"/>
      <c r="C106" s="31"/>
      <c r="D106" s="32" t="s">
        <v>37</v>
      </c>
      <c r="E106" s="33" t="s">
        <v>38</v>
      </c>
      <c r="F106" s="34">
        <v>150.0</v>
      </c>
      <c r="G106" s="35">
        <v>0.6</v>
      </c>
      <c r="H106" s="35">
        <v>0.6</v>
      </c>
      <c r="I106" s="35">
        <v>14.7</v>
      </c>
      <c r="J106" s="35">
        <v>70.5</v>
      </c>
      <c r="K106" s="36">
        <v>338.0</v>
      </c>
      <c r="L106" s="3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9"/>
      <c r="B107" s="30"/>
      <c r="C107" s="31"/>
      <c r="D107" s="40"/>
      <c r="E107" s="41"/>
      <c r="F107" s="37"/>
      <c r="G107" s="42"/>
      <c r="H107" s="42"/>
      <c r="I107" s="42"/>
      <c r="J107" s="42"/>
      <c r="K107" s="43"/>
      <c r="L107" s="3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44"/>
      <c r="B108" s="45"/>
      <c r="C108" s="46"/>
      <c r="D108" s="47" t="s">
        <v>39</v>
      </c>
      <c r="E108" s="48"/>
      <c r="F108" s="49">
        <f t="shared" ref="F108:J108" si="26">SUM(F101:F107)</f>
        <v>540</v>
      </c>
      <c r="G108" s="50">
        <f t="shared" si="26"/>
        <v>16.65</v>
      </c>
      <c r="H108" s="50">
        <f t="shared" si="26"/>
        <v>15.85</v>
      </c>
      <c r="I108" s="50">
        <f t="shared" si="26"/>
        <v>78.77</v>
      </c>
      <c r="J108" s="50">
        <f t="shared" si="26"/>
        <v>528.31</v>
      </c>
      <c r="K108" s="51"/>
      <c r="L108" s="49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52">
        <f t="shared" ref="A109:B109" si="27">A101</f>
        <v>2</v>
      </c>
      <c r="B109" s="53">
        <f t="shared" si="27"/>
        <v>1</v>
      </c>
      <c r="C109" s="54" t="s">
        <v>40</v>
      </c>
      <c r="D109" s="38" t="s">
        <v>41</v>
      </c>
      <c r="E109" s="33" t="s">
        <v>99</v>
      </c>
      <c r="F109" s="34">
        <v>60.0</v>
      </c>
      <c r="G109" s="35">
        <v>0.94</v>
      </c>
      <c r="H109" s="35">
        <v>3.61</v>
      </c>
      <c r="I109" s="35">
        <v>5.27</v>
      </c>
      <c r="J109" s="35">
        <v>57.42</v>
      </c>
      <c r="K109" s="36">
        <v>49.0</v>
      </c>
      <c r="L109" s="3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9"/>
      <c r="B110" s="30"/>
      <c r="C110" s="31"/>
      <c r="D110" s="38" t="s">
        <v>43</v>
      </c>
      <c r="E110" s="33" t="s">
        <v>44</v>
      </c>
      <c r="F110" s="34">
        <v>200.0</v>
      </c>
      <c r="G110" s="35">
        <v>1.44</v>
      </c>
      <c r="H110" s="35">
        <v>3.94</v>
      </c>
      <c r="I110" s="35">
        <v>8.75</v>
      </c>
      <c r="J110" s="35">
        <v>83.0</v>
      </c>
      <c r="K110" s="36">
        <v>82.0</v>
      </c>
      <c r="L110" s="3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9"/>
      <c r="B111" s="30"/>
      <c r="C111" s="31"/>
      <c r="D111" s="38" t="s">
        <v>45</v>
      </c>
      <c r="E111" s="33" t="s">
        <v>100</v>
      </c>
      <c r="F111" s="34">
        <v>90.0</v>
      </c>
      <c r="G111" s="35">
        <v>15.03</v>
      </c>
      <c r="H111" s="35">
        <v>11.34</v>
      </c>
      <c r="I111" s="35">
        <v>15.15</v>
      </c>
      <c r="J111" s="35">
        <v>222.76</v>
      </c>
      <c r="K111" s="36">
        <v>294.0</v>
      </c>
      <c r="L111" s="3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9"/>
      <c r="B112" s="30"/>
      <c r="C112" s="31"/>
      <c r="D112" s="38" t="s">
        <v>59</v>
      </c>
      <c r="E112" s="33" t="s">
        <v>101</v>
      </c>
      <c r="F112" s="34">
        <v>160.0</v>
      </c>
      <c r="G112" s="35">
        <v>5.89</v>
      </c>
      <c r="H112" s="35">
        <v>4.82</v>
      </c>
      <c r="I112" s="35">
        <v>28.21</v>
      </c>
      <c r="J112" s="35">
        <v>179.68</v>
      </c>
      <c r="K112" s="36">
        <v>309.0</v>
      </c>
      <c r="L112" s="3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9"/>
      <c r="B113" s="30"/>
      <c r="C113" s="31"/>
      <c r="D113" s="38" t="s">
        <v>29</v>
      </c>
      <c r="E113" s="33" t="s">
        <v>47</v>
      </c>
      <c r="F113" s="34">
        <v>200.0</v>
      </c>
      <c r="G113" s="35">
        <v>0.17</v>
      </c>
      <c r="H113" s="35">
        <v>0.07</v>
      </c>
      <c r="I113" s="35">
        <v>13.53</v>
      </c>
      <c r="J113" s="35">
        <v>55.43</v>
      </c>
      <c r="K113" s="36" t="s">
        <v>48</v>
      </c>
      <c r="L113" s="3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9"/>
      <c r="B114" s="30"/>
      <c r="C114" s="31"/>
      <c r="D114" s="38" t="s">
        <v>32</v>
      </c>
      <c r="E114" s="33" t="s">
        <v>33</v>
      </c>
      <c r="F114" s="34">
        <v>20.0</v>
      </c>
      <c r="G114" s="35">
        <v>1.12</v>
      </c>
      <c r="H114" s="35">
        <v>0.22</v>
      </c>
      <c r="I114" s="35">
        <v>9.88</v>
      </c>
      <c r="J114" s="35">
        <v>45.98</v>
      </c>
      <c r="K114" s="36" t="s">
        <v>34</v>
      </c>
      <c r="L114" s="3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9"/>
      <c r="B115" s="30"/>
      <c r="C115" s="31"/>
      <c r="D115" s="38" t="s">
        <v>35</v>
      </c>
      <c r="E115" s="33" t="s">
        <v>36</v>
      </c>
      <c r="F115" s="34">
        <v>30.0</v>
      </c>
      <c r="G115" s="35">
        <v>2.37</v>
      </c>
      <c r="H115" s="35">
        <v>0.3</v>
      </c>
      <c r="I115" s="35">
        <v>14.49</v>
      </c>
      <c r="J115" s="35">
        <v>70.5</v>
      </c>
      <c r="K115" s="39">
        <v>44997.0</v>
      </c>
      <c r="L115" s="3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9"/>
      <c r="B116" s="30"/>
      <c r="C116" s="31"/>
      <c r="D116" s="40"/>
      <c r="E116" s="41"/>
      <c r="F116" s="37"/>
      <c r="G116" s="42"/>
      <c r="H116" s="42"/>
      <c r="I116" s="42"/>
      <c r="J116" s="42"/>
      <c r="K116" s="43"/>
      <c r="L116" s="3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9"/>
      <c r="B117" s="30"/>
      <c r="C117" s="31"/>
      <c r="D117" s="40"/>
      <c r="E117" s="41"/>
      <c r="F117" s="37"/>
      <c r="G117" s="42"/>
      <c r="H117" s="42"/>
      <c r="I117" s="42"/>
      <c r="J117" s="42"/>
      <c r="K117" s="43"/>
      <c r="L117" s="3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44"/>
      <c r="B118" s="45"/>
      <c r="C118" s="46"/>
      <c r="D118" s="47" t="s">
        <v>39</v>
      </c>
      <c r="E118" s="48"/>
      <c r="F118" s="49">
        <f t="shared" ref="F118:J118" si="28">SUM(F109:F117)</f>
        <v>760</v>
      </c>
      <c r="G118" s="50">
        <f t="shared" si="28"/>
        <v>26.96</v>
      </c>
      <c r="H118" s="50">
        <f t="shared" si="28"/>
        <v>24.3</v>
      </c>
      <c r="I118" s="50">
        <f t="shared" si="28"/>
        <v>95.28</v>
      </c>
      <c r="J118" s="50">
        <f t="shared" si="28"/>
        <v>714.77</v>
      </c>
      <c r="K118" s="51"/>
      <c r="L118" s="49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57">
        <f t="shared" ref="A119:B119" si="29">A101</f>
        <v>2</v>
      </c>
      <c r="B119" s="58">
        <f t="shared" si="29"/>
        <v>1</v>
      </c>
      <c r="C119" s="59" t="s">
        <v>49</v>
      </c>
      <c r="D119" s="60"/>
      <c r="E119" s="61"/>
      <c r="F119" s="62">
        <f t="shared" ref="F119:J119" si="30">F108+F118</f>
        <v>1300</v>
      </c>
      <c r="G119" s="63">
        <f t="shared" si="30"/>
        <v>43.61</v>
      </c>
      <c r="H119" s="63">
        <f t="shared" si="30"/>
        <v>40.15</v>
      </c>
      <c r="I119" s="63">
        <f t="shared" si="30"/>
        <v>174.05</v>
      </c>
      <c r="J119" s="63">
        <f t="shared" si="30"/>
        <v>1243.08</v>
      </c>
      <c r="K119" s="62"/>
      <c r="L119" s="62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64">
        <v>2.0</v>
      </c>
      <c r="B120" s="30">
        <v>2.0</v>
      </c>
      <c r="C120" s="22" t="s">
        <v>23</v>
      </c>
      <c r="D120" s="23" t="s">
        <v>41</v>
      </c>
      <c r="E120" s="24" t="s">
        <v>64</v>
      </c>
      <c r="F120" s="25">
        <v>60.0</v>
      </c>
      <c r="G120" s="26">
        <v>0.48</v>
      </c>
      <c r="H120" s="26">
        <v>0.06</v>
      </c>
      <c r="I120" s="26">
        <v>1.5</v>
      </c>
      <c r="J120" s="26">
        <v>8.46</v>
      </c>
      <c r="K120" s="27" t="s">
        <v>65</v>
      </c>
      <c r="L120" s="28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64"/>
      <c r="B121" s="30"/>
      <c r="C121" s="31"/>
      <c r="D121" s="32" t="s">
        <v>45</v>
      </c>
      <c r="E121" s="33" t="s">
        <v>58</v>
      </c>
      <c r="F121" s="34">
        <v>100.0</v>
      </c>
      <c r="G121" s="35">
        <v>10.83</v>
      </c>
      <c r="H121" s="35">
        <v>13.76</v>
      </c>
      <c r="I121" s="35">
        <v>4.17</v>
      </c>
      <c r="J121" s="35">
        <v>167.71</v>
      </c>
      <c r="K121" s="36">
        <v>260.0</v>
      </c>
      <c r="L121" s="3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64"/>
      <c r="B122" s="30"/>
      <c r="C122" s="31"/>
      <c r="D122" s="38" t="s">
        <v>59</v>
      </c>
      <c r="E122" s="33" t="s">
        <v>67</v>
      </c>
      <c r="F122" s="34">
        <v>150.0</v>
      </c>
      <c r="G122" s="35">
        <v>3.06</v>
      </c>
      <c r="H122" s="35">
        <v>4.8</v>
      </c>
      <c r="I122" s="35">
        <v>20.44</v>
      </c>
      <c r="J122" s="35">
        <v>137.25</v>
      </c>
      <c r="K122" s="36">
        <v>312.0</v>
      </c>
      <c r="L122" s="3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64"/>
      <c r="B123" s="30"/>
      <c r="C123" s="31"/>
      <c r="D123" s="38" t="s">
        <v>29</v>
      </c>
      <c r="E123" s="33" t="s">
        <v>68</v>
      </c>
      <c r="F123" s="34">
        <v>200.0</v>
      </c>
      <c r="G123" s="35">
        <v>0.37</v>
      </c>
      <c r="H123" s="35">
        <v>0.09</v>
      </c>
      <c r="I123" s="35">
        <v>12.18</v>
      </c>
      <c r="J123" s="35">
        <v>51.0</v>
      </c>
      <c r="K123" s="36" t="s">
        <v>69</v>
      </c>
      <c r="L123" s="3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64"/>
      <c r="B124" s="30"/>
      <c r="C124" s="31"/>
      <c r="D124" s="38" t="s">
        <v>32</v>
      </c>
      <c r="E124" s="33" t="s">
        <v>33</v>
      </c>
      <c r="F124" s="34">
        <v>20.0</v>
      </c>
      <c r="G124" s="35">
        <v>1.12</v>
      </c>
      <c r="H124" s="35">
        <v>0.22</v>
      </c>
      <c r="I124" s="35">
        <v>9.88</v>
      </c>
      <c r="J124" s="35">
        <v>45.98</v>
      </c>
      <c r="K124" s="36" t="s">
        <v>34</v>
      </c>
      <c r="L124" s="3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64"/>
      <c r="B125" s="30"/>
      <c r="C125" s="31"/>
      <c r="D125" s="32" t="s">
        <v>35</v>
      </c>
      <c r="E125" s="33" t="s">
        <v>36</v>
      </c>
      <c r="F125" s="34">
        <v>30.0</v>
      </c>
      <c r="G125" s="35">
        <v>2.37</v>
      </c>
      <c r="H125" s="35">
        <v>0.3</v>
      </c>
      <c r="I125" s="35">
        <v>14.49</v>
      </c>
      <c r="J125" s="35">
        <v>70.5</v>
      </c>
      <c r="K125" s="39">
        <v>44997.0</v>
      </c>
      <c r="L125" s="3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64"/>
      <c r="B126" s="30"/>
      <c r="C126" s="31"/>
      <c r="D126" s="40"/>
      <c r="E126" s="41"/>
      <c r="F126" s="37"/>
      <c r="G126" s="42"/>
      <c r="H126" s="42"/>
      <c r="I126" s="42"/>
      <c r="J126" s="42"/>
      <c r="K126" s="43"/>
      <c r="L126" s="3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65"/>
      <c r="B127" s="45"/>
      <c r="C127" s="46"/>
      <c r="D127" s="47" t="s">
        <v>39</v>
      </c>
      <c r="E127" s="48"/>
      <c r="F127" s="49">
        <f t="shared" ref="F127:J127" si="31">SUM(F120:F126)</f>
        <v>560</v>
      </c>
      <c r="G127" s="50">
        <f t="shared" si="31"/>
        <v>18.23</v>
      </c>
      <c r="H127" s="50">
        <f t="shared" si="31"/>
        <v>19.23</v>
      </c>
      <c r="I127" s="50">
        <f t="shared" si="31"/>
        <v>62.66</v>
      </c>
      <c r="J127" s="50">
        <f t="shared" si="31"/>
        <v>480.9</v>
      </c>
      <c r="K127" s="51"/>
      <c r="L127" s="49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53">
        <f t="shared" ref="A128:B128" si="32">A120</f>
        <v>2</v>
      </c>
      <c r="B128" s="53">
        <f t="shared" si="32"/>
        <v>2</v>
      </c>
      <c r="C128" s="54" t="s">
        <v>40</v>
      </c>
      <c r="D128" s="38" t="s">
        <v>41</v>
      </c>
      <c r="E128" s="33" t="s">
        <v>56</v>
      </c>
      <c r="F128" s="34">
        <v>60.0</v>
      </c>
      <c r="G128" s="35">
        <v>0.84</v>
      </c>
      <c r="H128" s="35">
        <v>2.76</v>
      </c>
      <c r="I128" s="35">
        <v>6.18</v>
      </c>
      <c r="J128" s="35">
        <v>52.8</v>
      </c>
      <c r="K128" s="36">
        <v>45.0</v>
      </c>
      <c r="L128" s="3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64"/>
      <c r="B129" s="30"/>
      <c r="C129" s="31"/>
      <c r="D129" s="38" t="s">
        <v>43</v>
      </c>
      <c r="E129" s="33" t="s">
        <v>90</v>
      </c>
      <c r="F129" s="34">
        <v>250.0</v>
      </c>
      <c r="G129" s="35">
        <v>5.49</v>
      </c>
      <c r="H129" s="35">
        <v>5.27</v>
      </c>
      <c r="I129" s="35">
        <v>16.54</v>
      </c>
      <c r="J129" s="35">
        <v>148.25</v>
      </c>
      <c r="K129" s="36">
        <v>102.0</v>
      </c>
      <c r="L129" s="3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64"/>
      <c r="B130" s="30"/>
      <c r="C130" s="31"/>
      <c r="D130" s="38" t="s">
        <v>45</v>
      </c>
      <c r="E130" s="33" t="s">
        <v>102</v>
      </c>
      <c r="F130" s="34">
        <v>200.0</v>
      </c>
      <c r="G130" s="35">
        <v>17.5</v>
      </c>
      <c r="H130" s="35">
        <v>7.0</v>
      </c>
      <c r="I130" s="35">
        <v>21.0</v>
      </c>
      <c r="J130" s="35">
        <v>217.4</v>
      </c>
      <c r="K130" s="36" t="s">
        <v>103</v>
      </c>
      <c r="L130" s="3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64"/>
      <c r="B131" s="30"/>
      <c r="C131" s="31"/>
      <c r="D131" s="38" t="s">
        <v>61</v>
      </c>
      <c r="E131" s="33" t="s">
        <v>84</v>
      </c>
      <c r="F131" s="34">
        <v>200.0</v>
      </c>
      <c r="G131" s="35">
        <v>0.6</v>
      </c>
      <c r="H131" s="35">
        <v>0.4</v>
      </c>
      <c r="I131" s="35">
        <v>32.6</v>
      </c>
      <c r="J131" s="35">
        <v>136.4</v>
      </c>
      <c r="K131" s="36">
        <v>389.0</v>
      </c>
      <c r="L131" s="3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64"/>
      <c r="B132" s="30"/>
      <c r="C132" s="31"/>
      <c r="D132" s="38" t="s">
        <v>32</v>
      </c>
      <c r="E132" s="33" t="s">
        <v>33</v>
      </c>
      <c r="F132" s="34">
        <v>20.0</v>
      </c>
      <c r="G132" s="35">
        <v>1.12</v>
      </c>
      <c r="H132" s="35">
        <v>0.22</v>
      </c>
      <c r="I132" s="35">
        <v>9.88</v>
      </c>
      <c r="J132" s="35">
        <v>45.98</v>
      </c>
      <c r="K132" s="36" t="s">
        <v>34</v>
      </c>
      <c r="L132" s="3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64"/>
      <c r="B133" s="30"/>
      <c r="C133" s="31"/>
      <c r="D133" s="38" t="s">
        <v>35</v>
      </c>
      <c r="E133" s="33" t="s">
        <v>36</v>
      </c>
      <c r="F133" s="34">
        <v>50.0</v>
      </c>
      <c r="G133" s="35">
        <v>3.95</v>
      </c>
      <c r="H133" s="35">
        <v>0.5</v>
      </c>
      <c r="I133" s="35">
        <v>24.15</v>
      </c>
      <c r="J133" s="35">
        <v>117.5</v>
      </c>
      <c r="K133" s="39">
        <v>44997.0</v>
      </c>
      <c r="L133" s="3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64"/>
      <c r="B134" s="30"/>
      <c r="C134" s="31"/>
      <c r="D134" s="56"/>
      <c r="E134" s="41"/>
      <c r="F134" s="37"/>
      <c r="G134" s="42"/>
      <c r="H134" s="42"/>
      <c r="I134" s="42"/>
      <c r="J134" s="42"/>
      <c r="K134" s="43"/>
      <c r="L134" s="3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64"/>
      <c r="B135" s="30"/>
      <c r="C135" s="31"/>
      <c r="D135" s="40"/>
      <c r="E135" s="41"/>
      <c r="F135" s="37"/>
      <c r="G135" s="42"/>
      <c r="H135" s="42"/>
      <c r="I135" s="42"/>
      <c r="J135" s="42"/>
      <c r="K135" s="43"/>
      <c r="L135" s="3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64"/>
      <c r="B136" s="30"/>
      <c r="C136" s="31"/>
      <c r="D136" s="40"/>
      <c r="E136" s="41"/>
      <c r="F136" s="37"/>
      <c r="G136" s="42"/>
      <c r="H136" s="42"/>
      <c r="I136" s="42"/>
      <c r="J136" s="42"/>
      <c r="K136" s="43"/>
      <c r="L136" s="3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65"/>
      <c r="B137" s="45"/>
      <c r="C137" s="46"/>
      <c r="D137" s="47" t="s">
        <v>39</v>
      </c>
      <c r="E137" s="48"/>
      <c r="F137" s="49">
        <f t="shared" ref="F137:J137" si="33">SUM(F128:F136)</f>
        <v>780</v>
      </c>
      <c r="G137" s="50">
        <f t="shared" si="33"/>
        <v>29.5</v>
      </c>
      <c r="H137" s="50">
        <f t="shared" si="33"/>
        <v>16.15</v>
      </c>
      <c r="I137" s="50">
        <f t="shared" si="33"/>
        <v>110.35</v>
      </c>
      <c r="J137" s="50">
        <f t="shared" si="33"/>
        <v>718.33</v>
      </c>
      <c r="K137" s="51"/>
      <c r="L137" s="49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66">
        <f t="shared" ref="A138:B138" si="34">A120</f>
        <v>2</v>
      </c>
      <c r="B138" s="66">
        <f t="shared" si="34"/>
        <v>2</v>
      </c>
      <c r="C138" s="59" t="s">
        <v>49</v>
      </c>
      <c r="D138" s="60"/>
      <c r="E138" s="61"/>
      <c r="F138" s="62">
        <f t="shared" ref="F138:J138" si="35">F127+F137</f>
        <v>1340</v>
      </c>
      <c r="G138" s="63">
        <f t="shared" si="35"/>
        <v>47.73</v>
      </c>
      <c r="H138" s="63">
        <f t="shared" si="35"/>
        <v>35.38</v>
      </c>
      <c r="I138" s="63">
        <f t="shared" si="35"/>
        <v>173.01</v>
      </c>
      <c r="J138" s="63">
        <f t="shared" si="35"/>
        <v>1199.23</v>
      </c>
      <c r="K138" s="62"/>
      <c r="L138" s="62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0">
        <v>2.0</v>
      </c>
      <c r="B139" s="21">
        <v>3.0</v>
      </c>
      <c r="C139" s="22" t="s">
        <v>23</v>
      </c>
      <c r="D139" s="23" t="s">
        <v>26</v>
      </c>
      <c r="E139" s="24" t="s">
        <v>50</v>
      </c>
      <c r="F139" s="25">
        <v>40.0</v>
      </c>
      <c r="G139" s="26">
        <v>5.08</v>
      </c>
      <c r="H139" s="26">
        <v>4.6</v>
      </c>
      <c r="I139" s="26">
        <v>0.28</v>
      </c>
      <c r="J139" s="26">
        <v>63.0</v>
      </c>
      <c r="K139" s="27">
        <v>209.0</v>
      </c>
      <c r="L139" s="28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9"/>
      <c r="B140" s="30"/>
      <c r="C140" s="31"/>
      <c r="D140" s="32" t="s">
        <v>26</v>
      </c>
      <c r="E140" s="33" t="s">
        <v>27</v>
      </c>
      <c r="F140" s="34">
        <v>200.0</v>
      </c>
      <c r="G140" s="35">
        <v>10.53</v>
      </c>
      <c r="H140" s="35">
        <v>9.6</v>
      </c>
      <c r="I140" s="35">
        <v>38.13</v>
      </c>
      <c r="J140" s="35">
        <v>281.07</v>
      </c>
      <c r="K140" s="36" t="s">
        <v>28</v>
      </c>
      <c r="L140" s="3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9"/>
      <c r="B141" s="30"/>
      <c r="C141" s="31"/>
      <c r="D141" s="38" t="s">
        <v>29</v>
      </c>
      <c r="E141" s="33" t="s">
        <v>52</v>
      </c>
      <c r="F141" s="34">
        <v>200.0</v>
      </c>
      <c r="G141" s="35">
        <v>0.2</v>
      </c>
      <c r="H141" s="35">
        <v>0.0</v>
      </c>
      <c r="I141" s="35">
        <v>6.5</v>
      </c>
      <c r="J141" s="35">
        <v>26.8</v>
      </c>
      <c r="K141" s="36" t="s">
        <v>53</v>
      </c>
      <c r="L141" s="3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9"/>
      <c r="B142" s="30"/>
      <c r="C142" s="31"/>
      <c r="D142" s="38" t="s">
        <v>32</v>
      </c>
      <c r="E142" s="33" t="s">
        <v>33</v>
      </c>
      <c r="F142" s="34">
        <v>20.0</v>
      </c>
      <c r="G142" s="35">
        <v>1.12</v>
      </c>
      <c r="H142" s="35">
        <v>0.22</v>
      </c>
      <c r="I142" s="35">
        <v>9.88</v>
      </c>
      <c r="J142" s="35">
        <v>45.98</v>
      </c>
      <c r="K142" s="36" t="s">
        <v>34</v>
      </c>
      <c r="L142" s="3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9"/>
      <c r="B143" s="30"/>
      <c r="C143" s="31"/>
      <c r="D143" s="38" t="s">
        <v>35</v>
      </c>
      <c r="E143" s="33" t="s">
        <v>36</v>
      </c>
      <c r="F143" s="34">
        <v>20.0</v>
      </c>
      <c r="G143" s="35">
        <v>1.58</v>
      </c>
      <c r="H143" s="35">
        <v>0.2</v>
      </c>
      <c r="I143" s="35">
        <v>9.66</v>
      </c>
      <c r="J143" s="35">
        <v>47.0</v>
      </c>
      <c r="K143" s="39">
        <v>44997.0</v>
      </c>
      <c r="L143" s="3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9"/>
      <c r="B144" s="30"/>
      <c r="C144" s="31"/>
      <c r="D144" s="32" t="s">
        <v>54</v>
      </c>
      <c r="E144" s="33" t="s">
        <v>55</v>
      </c>
      <c r="F144" s="34">
        <v>20.0</v>
      </c>
      <c r="G144" s="35">
        <v>1.7</v>
      </c>
      <c r="H144" s="35">
        <v>2.26</v>
      </c>
      <c r="I144" s="35">
        <v>13.94</v>
      </c>
      <c r="J144" s="35">
        <v>82.8</v>
      </c>
      <c r="K144" s="36" t="s">
        <v>34</v>
      </c>
      <c r="L144" s="3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9"/>
      <c r="B145" s="30"/>
      <c r="C145" s="31"/>
      <c r="D145" s="40"/>
      <c r="E145" s="41"/>
      <c r="F145" s="37"/>
      <c r="G145" s="42"/>
      <c r="H145" s="42"/>
      <c r="I145" s="42"/>
      <c r="J145" s="42"/>
      <c r="K145" s="43"/>
      <c r="L145" s="3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44"/>
      <c r="B146" s="45"/>
      <c r="C146" s="46"/>
      <c r="D146" s="47" t="s">
        <v>39</v>
      </c>
      <c r="E146" s="48"/>
      <c r="F146" s="49">
        <f t="shared" ref="F146:J146" si="36">SUM(F139:F145)</f>
        <v>500</v>
      </c>
      <c r="G146" s="50">
        <f t="shared" si="36"/>
        <v>20.21</v>
      </c>
      <c r="H146" s="50">
        <f t="shared" si="36"/>
        <v>16.88</v>
      </c>
      <c r="I146" s="50">
        <f t="shared" si="36"/>
        <v>78.39</v>
      </c>
      <c r="J146" s="50">
        <f t="shared" si="36"/>
        <v>546.65</v>
      </c>
      <c r="K146" s="51"/>
      <c r="L146" s="49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52">
        <f t="shared" ref="A147:B147" si="37">A139</f>
        <v>2</v>
      </c>
      <c r="B147" s="53">
        <f t="shared" si="37"/>
        <v>3</v>
      </c>
      <c r="C147" s="54" t="s">
        <v>40</v>
      </c>
      <c r="D147" s="38" t="s">
        <v>41</v>
      </c>
      <c r="E147" s="33" t="s">
        <v>104</v>
      </c>
      <c r="F147" s="34">
        <v>70.0</v>
      </c>
      <c r="G147" s="35">
        <v>1.82</v>
      </c>
      <c r="H147" s="35">
        <v>4.35</v>
      </c>
      <c r="I147" s="35">
        <v>15.51</v>
      </c>
      <c r="J147" s="35">
        <v>108.43</v>
      </c>
      <c r="K147" s="36">
        <v>49.0</v>
      </c>
      <c r="L147" s="3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9"/>
      <c r="B148" s="30"/>
      <c r="C148" s="31"/>
      <c r="D148" s="38" t="s">
        <v>43</v>
      </c>
      <c r="E148" s="33" t="s">
        <v>81</v>
      </c>
      <c r="F148" s="34">
        <v>250.0</v>
      </c>
      <c r="G148" s="35">
        <v>1.77</v>
      </c>
      <c r="H148" s="35">
        <v>4.95</v>
      </c>
      <c r="I148" s="35">
        <v>7.9</v>
      </c>
      <c r="J148" s="35">
        <v>89.75</v>
      </c>
      <c r="K148" s="36">
        <v>88.0</v>
      </c>
      <c r="L148" s="3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9"/>
      <c r="B149" s="30"/>
      <c r="C149" s="31"/>
      <c r="D149" s="38" t="s">
        <v>45</v>
      </c>
      <c r="E149" s="33" t="s">
        <v>105</v>
      </c>
      <c r="F149" s="34">
        <v>200.0</v>
      </c>
      <c r="G149" s="35">
        <v>13.65</v>
      </c>
      <c r="H149" s="35">
        <v>15.98</v>
      </c>
      <c r="I149" s="35">
        <v>17.17</v>
      </c>
      <c r="J149" s="35">
        <v>267.2</v>
      </c>
      <c r="K149" s="36">
        <v>292.0</v>
      </c>
      <c r="L149" s="3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9"/>
      <c r="B150" s="30"/>
      <c r="C150" s="31"/>
      <c r="D150" s="38" t="s">
        <v>61</v>
      </c>
      <c r="E150" s="33" t="s">
        <v>106</v>
      </c>
      <c r="F150" s="34">
        <v>200.0</v>
      </c>
      <c r="G150" s="35">
        <v>0.13</v>
      </c>
      <c r="H150" s="35">
        <v>0.04</v>
      </c>
      <c r="I150" s="35">
        <v>19.47</v>
      </c>
      <c r="J150" s="35">
        <v>78.76</v>
      </c>
      <c r="K150" s="36" t="s">
        <v>107</v>
      </c>
      <c r="L150" s="3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9"/>
      <c r="B151" s="30"/>
      <c r="C151" s="31"/>
      <c r="D151" s="38" t="s">
        <v>32</v>
      </c>
      <c r="E151" s="33" t="s">
        <v>33</v>
      </c>
      <c r="F151" s="34">
        <v>20.0</v>
      </c>
      <c r="G151" s="35">
        <v>1.12</v>
      </c>
      <c r="H151" s="35">
        <v>0.22</v>
      </c>
      <c r="I151" s="35">
        <v>9.88</v>
      </c>
      <c r="J151" s="35">
        <v>45.98</v>
      </c>
      <c r="K151" s="36" t="s">
        <v>34</v>
      </c>
      <c r="L151" s="3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9"/>
      <c r="B152" s="30"/>
      <c r="C152" s="31"/>
      <c r="D152" s="38" t="s">
        <v>35</v>
      </c>
      <c r="E152" s="33" t="s">
        <v>36</v>
      </c>
      <c r="F152" s="34">
        <v>50.0</v>
      </c>
      <c r="G152" s="35">
        <v>3.95</v>
      </c>
      <c r="H152" s="35">
        <v>0.5</v>
      </c>
      <c r="I152" s="35">
        <v>24.15</v>
      </c>
      <c r="J152" s="35">
        <v>117.5</v>
      </c>
      <c r="K152" s="39">
        <v>44997.0</v>
      </c>
      <c r="L152" s="3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9"/>
      <c r="B153" s="30"/>
      <c r="C153" s="31"/>
      <c r="D153" s="56"/>
      <c r="E153" s="41"/>
      <c r="F153" s="37"/>
      <c r="G153" s="42"/>
      <c r="H153" s="42"/>
      <c r="I153" s="42"/>
      <c r="J153" s="42"/>
      <c r="K153" s="43"/>
      <c r="L153" s="3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9"/>
      <c r="B154" s="30"/>
      <c r="C154" s="31"/>
      <c r="D154" s="40"/>
      <c r="E154" s="41"/>
      <c r="F154" s="37"/>
      <c r="G154" s="42"/>
      <c r="H154" s="42"/>
      <c r="I154" s="42"/>
      <c r="J154" s="42"/>
      <c r="K154" s="43"/>
      <c r="L154" s="3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9"/>
      <c r="B155" s="30"/>
      <c r="C155" s="31"/>
      <c r="D155" s="40"/>
      <c r="E155" s="41"/>
      <c r="F155" s="37"/>
      <c r="G155" s="42"/>
      <c r="H155" s="42"/>
      <c r="I155" s="42"/>
      <c r="J155" s="42"/>
      <c r="K155" s="43"/>
      <c r="L155" s="3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44"/>
      <c r="B156" s="45"/>
      <c r="C156" s="46"/>
      <c r="D156" s="47" t="s">
        <v>39</v>
      </c>
      <c r="E156" s="48"/>
      <c r="F156" s="49">
        <f t="shared" ref="F156:J156" si="38">SUM(F147:F155)</f>
        <v>790</v>
      </c>
      <c r="G156" s="50">
        <f t="shared" si="38"/>
        <v>22.44</v>
      </c>
      <c r="H156" s="50">
        <f t="shared" si="38"/>
        <v>26.04</v>
      </c>
      <c r="I156" s="50">
        <f t="shared" si="38"/>
        <v>94.08</v>
      </c>
      <c r="J156" s="50">
        <f t="shared" si="38"/>
        <v>707.62</v>
      </c>
      <c r="K156" s="51"/>
      <c r="L156" s="49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57">
        <f t="shared" ref="A157:B157" si="39">A139</f>
        <v>2</v>
      </c>
      <c r="B157" s="58">
        <f t="shared" si="39"/>
        <v>3</v>
      </c>
      <c r="C157" s="59" t="s">
        <v>49</v>
      </c>
      <c r="D157" s="60"/>
      <c r="E157" s="61"/>
      <c r="F157" s="62">
        <f t="shared" ref="F157:J157" si="40">F146+F156</f>
        <v>1290</v>
      </c>
      <c r="G157" s="63">
        <f t="shared" si="40"/>
        <v>42.65</v>
      </c>
      <c r="H157" s="63">
        <f t="shared" si="40"/>
        <v>42.92</v>
      </c>
      <c r="I157" s="63">
        <f t="shared" si="40"/>
        <v>172.47</v>
      </c>
      <c r="J157" s="63">
        <f t="shared" si="40"/>
        <v>1254.27</v>
      </c>
      <c r="K157" s="62"/>
      <c r="L157" s="62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0">
        <v>2.0</v>
      </c>
      <c r="B158" s="21">
        <v>4.0</v>
      </c>
      <c r="C158" s="22" t="s">
        <v>23</v>
      </c>
      <c r="D158" s="23" t="s">
        <v>24</v>
      </c>
      <c r="E158" s="24" t="s">
        <v>25</v>
      </c>
      <c r="F158" s="25">
        <v>10.0</v>
      </c>
      <c r="G158" s="26">
        <v>0.08</v>
      </c>
      <c r="H158" s="26">
        <v>7.25</v>
      </c>
      <c r="I158" s="26">
        <v>0.13</v>
      </c>
      <c r="J158" s="26">
        <v>66.0</v>
      </c>
      <c r="K158" s="27">
        <v>14.0</v>
      </c>
      <c r="L158" s="28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9"/>
      <c r="B159" s="30"/>
      <c r="C159" s="31"/>
      <c r="D159" s="32" t="s">
        <v>26</v>
      </c>
      <c r="E159" s="33" t="s">
        <v>108</v>
      </c>
      <c r="F159" s="34">
        <v>155.0</v>
      </c>
      <c r="G159" s="35">
        <v>6.88</v>
      </c>
      <c r="H159" s="35">
        <v>7.25</v>
      </c>
      <c r="I159" s="35">
        <v>33.8</v>
      </c>
      <c r="J159" s="35">
        <v>228.0</v>
      </c>
      <c r="K159" s="36">
        <v>173.0</v>
      </c>
      <c r="L159" s="3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9"/>
      <c r="B160" s="30"/>
      <c r="C160" s="31"/>
      <c r="D160" s="38" t="s">
        <v>29</v>
      </c>
      <c r="E160" s="33" t="s">
        <v>87</v>
      </c>
      <c r="F160" s="34">
        <v>200.0</v>
      </c>
      <c r="G160" s="35">
        <v>0.12</v>
      </c>
      <c r="H160" s="35">
        <v>0.02</v>
      </c>
      <c r="I160" s="35">
        <v>11.16</v>
      </c>
      <c r="J160" s="35">
        <v>45.3</v>
      </c>
      <c r="K160" s="36" t="s">
        <v>88</v>
      </c>
      <c r="L160" s="3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9"/>
      <c r="B161" s="30"/>
      <c r="C161" s="31"/>
      <c r="D161" s="38" t="s">
        <v>32</v>
      </c>
      <c r="E161" s="33" t="s">
        <v>33</v>
      </c>
      <c r="F161" s="34">
        <v>20.0</v>
      </c>
      <c r="G161" s="35">
        <v>1.12</v>
      </c>
      <c r="H161" s="35">
        <v>0.22</v>
      </c>
      <c r="I161" s="35">
        <v>9.88</v>
      </c>
      <c r="J161" s="35">
        <v>45.98</v>
      </c>
      <c r="K161" s="36" t="s">
        <v>34</v>
      </c>
      <c r="L161" s="3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9"/>
      <c r="B162" s="30"/>
      <c r="C162" s="31"/>
      <c r="D162" s="38" t="s">
        <v>35</v>
      </c>
      <c r="E162" s="33" t="s">
        <v>36</v>
      </c>
      <c r="F162" s="34">
        <v>20.0</v>
      </c>
      <c r="G162" s="35">
        <v>1.58</v>
      </c>
      <c r="H162" s="35">
        <v>0.2</v>
      </c>
      <c r="I162" s="35">
        <v>9.66</v>
      </c>
      <c r="J162" s="35">
        <v>47.0</v>
      </c>
      <c r="K162" s="39">
        <v>44997.0</v>
      </c>
      <c r="L162" s="3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9"/>
      <c r="B163" s="30"/>
      <c r="C163" s="31"/>
      <c r="D163" s="32" t="s">
        <v>37</v>
      </c>
      <c r="E163" s="33" t="s">
        <v>38</v>
      </c>
      <c r="F163" s="34">
        <v>160.0</v>
      </c>
      <c r="G163" s="35">
        <v>0.64</v>
      </c>
      <c r="H163" s="35">
        <v>0.64</v>
      </c>
      <c r="I163" s="35">
        <v>15.68</v>
      </c>
      <c r="J163" s="35">
        <v>75.2</v>
      </c>
      <c r="K163" s="36">
        <v>338.0</v>
      </c>
      <c r="L163" s="3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9"/>
      <c r="B164" s="30"/>
      <c r="C164" s="31"/>
      <c r="D164" s="40"/>
      <c r="E164" s="41"/>
      <c r="F164" s="37"/>
      <c r="G164" s="42"/>
      <c r="H164" s="42"/>
      <c r="I164" s="42"/>
      <c r="J164" s="42"/>
      <c r="K164" s="43"/>
      <c r="L164" s="3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44"/>
      <c r="B165" s="45"/>
      <c r="C165" s="46"/>
      <c r="D165" s="47" t="s">
        <v>39</v>
      </c>
      <c r="E165" s="48"/>
      <c r="F165" s="49">
        <f t="shared" ref="F165:J165" si="41">SUM(F158:F164)</f>
        <v>565</v>
      </c>
      <c r="G165" s="50">
        <f t="shared" si="41"/>
        <v>10.42</v>
      </c>
      <c r="H165" s="50">
        <f t="shared" si="41"/>
        <v>15.58</v>
      </c>
      <c r="I165" s="50">
        <f t="shared" si="41"/>
        <v>80.31</v>
      </c>
      <c r="J165" s="50">
        <f t="shared" si="41"/>
        <v>507.48</v>
      </c>
      <c r="K165" s="51"/>
      <c r="L165" s="49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52">
        <f t="shared" ref="A166:B166" si="42">A158</f>
        <v>2</v>
      </c>
      <c r="B166" s="53">
        <f t="shared" si="42"/>
        <v>4</v>
      </c>
      <c r="C166" s="54" t="s">
        <v>40</v>
      </c>
      <c r="D166" s="38" t="s">
        <v>41</v>
      </c>
      <c r="E166" s="33" t="s">
        <v>80</v>
      </c>
      <c r="F166" s="34">
        <v>60.0</v>
      </c>
      <c r="G166" s="35">
        <v>0.96</v>
      </c>
      <c r="H166" s="35">
        <v>3.6</v>
      </c>
      <c r="I166" s="35">
        <v>6.6</v>
      </c>
      <c r="J166" s="35">
        <v>62.4</v>
      </c>
      <c r="K166" s="36">
        <v>52.0</v>
      </c>
      <c r="L166" s="3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9"/>
      <c r="B167" s="30"/>
      <c r="C167" s="31"/>
      <c r="D167" s="38" t="s">
        <v>43</v>
      </c>
      <c r="E167" s="33" t="s">
        <v>109</v>
      </c>
      <c r="F167" s="34">
        <v>200.0</v>
      </c>
      <c r="G167" s="35">
        <v>2.15</v>
      </c>
      <c r="H167" s="35">
        <v>2.27</v>
      </c>
      <c r="I167" s="35">
        <v>13.97</v>
      </c>
      <c r="J167" s="35">
        <v>94.6</v>
      </c>
      <c r="K167" s="36">
        <v>103.0</v>
      </c>
      <c r="L167" s="3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9"/>
      <c r="B168" s="30"/>
      <c r="C168" s="31"/>
      <c r="D168" s="38" t="s">
        <v>26</v>
      </c>
      <c r="E168" s="33" t="s">
        <v>66</v>
      </c>
      <c r="F168" s="34">
        <v>100.0</v>
      </c>
      <c r="G168" s="35">
        <v>16.95</v>
      </c>
      <c r="H168" s="35">
        <v>8.2</v>
      </c>
      <c r="I168" s="35">
        <v>3.1</v>
      </c>
      <c r="J168" s="35">
        <v>154.0</v>
      </c>
      <c r="K168" s="36">
        <v>348.0</v>
      </c>
      <c r="L168" s="3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9"/>
      <c r="B169" s="30"/>
      <c r="C169" s="31"/>
      <c r="D169" s="38" t="s">
        <v>59</v>
      </c>
      <c r="E169" s="33" t="s">
        <v>93</v>
      </c>
      <c r="F169" s="34">
        <v>150.0</v>
      </c>
      <c r="G169" s="35">
        <v>3.15</v>
      </c>
      <c r="H169" s="35">
        <v>4.95</v>
      </c>
      <c r="I169" s="35">
        <v>13.73</v>
      </c>
      <c r="J169" s="35">
        <v>160.77</v>
      </c>
      <c r="K169" s="36">
        <v>8012.0</v>
      </c>
      <c r="L169" s="3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9"/>
      <c r="B170" s="30"/>
      <c r="C170" s="31"/>
      <c r="D170" s="38" t="s">
        <v>61</v>
      </c>
      <c r="E170" s="33" t="s">
        <v>74</v>
      </c>
      <c r="F170" s="34">
        <v>180.0</v>
      </c>
      <c r="G170" s="35">
        <v>0.45</v>
      </c>
      <c r="H170" s="35">
        <v>0.0</v>
      </c>
      <c r="I170" s="35">
        <v>17.82</v>
      </c>
      <c r="J170" s="35">
        <v>72.9</v>
      </c>
      <c r="K170" s="36" t="s">
        <v>75</v>
      </c>
      <c r="L170" s="3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9"/>
      <c r="B171" s="30"/>
      <c r="C171" s="31"/>
      <c r="D171" s="38" t="s">
        <v>32</v>
      </c>
      <c r="E171" s="33" t="s">
        <v>33</v>
      </c>
      <c r="F171" s="34">
        <v>20.0</v>
      </c>
      <c r="G171" s="35">
        <v>1.12</v>
      </c>
      <c r="H171" s="35">
        <v>0.22</v>
      </c>
      <c r="I171" s="35">
        <v>9.88</v>
      </c>
      <c r="J171" s="35">
        <v>45.98</v>
      </c>
      <c r="K171" s="36" t="s">
        <v>34</v>
      </c>
      <c r="L171" s="3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9"/>
      <c r="B172" s="30"/>
      <c r="C172" s="31"/>
      <c r="D172" s="38" t="s">
        <v>35</v>
      </c>
      <c r="E172" s="33" t="s">
        <v>36</v>
      </c>
      <c r="F172" s="34">
        <v>50.0</v>
      </c>
      <c r="G172" s="35">
        <v>3.95</v>
      </c>
      <c r="H172" s="35">
        <v>0.5</v>
      </c>
      <c r="I172" s="35">
        <v>24.15</v>
      </c>
      <c r="J172" s="35">
        <v>117.5</v>
      </c>
      <c r="K172" s="39">
        <v>44997.0</v>
      </c>
      <c r="L172" s="3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9"/>
      <c r="B173" s="30"/>
      <c r="C173" s="31"/>
      <c r="D173" s="40"/>
      <c r="E173" s="41"/>
      <c r="F173" s="37"/>
      <c r="G173" s="42"/>
      <c r="H173" s="42"/>
      <c r="I173" s="42"/>
      <c r="J173" s="42"/>
      <c r="K173" s="43"/>
      <c r="L173" s="3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9"/>
      <c r="B174" s="30"/>
      <c r="C174" s="31"/>
      <c r="D174" s="40"/>
      <c r="E174" s="41"/>
      <c r="F174" s="37"/>
      <c r="G174" s="42"/>
      <c r="H174" s="42"/>
      <c r="I174" s="42"/>
      <c r="J174" s="42"/>
      <c r="K174" s="43"/>
      <c r="L174" s="3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44"/>
      <c r="B175" s="45"/>
      <c r="C175" s="46"/>
      <c r="D175" s="47" t="s">
        <v>39</v>
      </c>
      <c r="E175" s="48"/>
      <c r="F175" s="49">
        <f t="shared" ref="F175:J175" si="43">SUM(F166:F174)</f>
        <v>760</v>
      </c>
      <c r="G175" s="50">
        <f t="shared" si="43"/>
        <v>28.73</v>
      </c>
      <c r="H175" s="50">
        <f t="shared" si="43"/>
        <v>19.74</v>
      </c>
      <c r="I175" s="50">
        <f t="shared" si="43"/>
        <v>89.25</v>
      </c>
      <c r="J175" s="50">
        <f t="shared" si="43"/>
        <v>708.15</v>
      </c>
      <c r="K175" s="51"/>
      <c r="L175" s="49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57">
        <f t="shared" ref="A176:B176" si="44">A158</f>
        <v>2</v>
      </c>
      <c r="B176" s="58">
        <f t="shared" si="44"/>
        <v>4</v>
      </c>
      <c r="C176" s="59" t="s">
        <v>49</v>
      </c>
      <c r="D176" s="60"/>
      <c r="E176" s="61"/>
      <c r="F176" s="62">
        <f t="shared" ref="F176:J176" si="45">F165+F175</f>
        <v>1325</v>
      </c>
      <c r="G176" s="63">
        <f t="shared" si="45"/>
        <v>39.15</v>
      </c>
      <c r="H176" s="63">
        <f t="shared" si="45"/>
        <v>35.32</v>
      </c>
      <c r="I176" s="63">
        <f t="shared" si="45"/>
        <v>169.56</v>
      </c>
      <c r="J176" s="63">
        <f t="shared" si="45"/>
        <v>1215.63</v>
      </c>
      <c r="K176" s="62"/>
      <c r="L176" s="62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0">
        <v>2.0</v>
      </c>
      <c r="B177" s="21">
        <v>5.0</v>
      </c>
      <c r="C177" s="22" t="s">
        <v>23</v>
      </c>
      <c r="D177" s="23" t="s">
        <v>41</v>
      </c>
      <c r="E177" s="24" t="s">
        <v>110</v>
      </c>
      <c r="F177" s="25">
        <v>60.0</v>
      </c>
      <c r="G177" s="26">
        <v>0.66</v>
      </c>
      <c r="H177" s="26">
        <v>0.12</v>
      </c>
      <c r="I177" s="26">
        <v>2.28</v>
      </c>
      <c r="J177" s="26">
        <v>12.84</v>
      </c>
      <c r="K177" s="27" t="s">
        <v>111</v>
      </c>
      <c r="L177" s="28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9"/>
      <c r="B178" s="30"/>
      <c r="C178" s="31"/>
      <c r="D178" s="32" t="s">
        <v>45</v>
      </c>
      <c r="E178" s="33" t="s">
        <v>72</v>
      </c>
      <c r="F178" s="34">
        <v>90.0</v>
      </c>
      <c r="G178" s="35">
        <v>15.03</v>
      </c>
      <c r="H178" s="35">
        <v>11.34</v>
      </c>
      <c r="I178" s="35">
        <v>15.15</v>
      </c>
      <c r="J178" s="35">
        <v>222.76</v>
      </c>
      <c r="K178" s="36">
        <v>294.0</v>
      </c>
      <c r="L178" s="3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9"/>
      <c r="B179" s="30"/>
      <c r="C179" s="31"/>
      <c r="D179" s="38" t="s">
        <v>59</v>
      </c>
      <c r="E179" s="33" t="s">
        <v>101</v>
      </c>
      <c r="F179" s="34">
        <v>150.0</v>
      </c>
      <c r="G179" s="35">
        <v>5.52</v>
      </c>
      <c r="H179" s="35">
        <v>4.52</v>
      </c>
      <c r="I179" s="35">
        <v>26.45</v>
      </c>
      <c r="J179" s="35">
        <v>168.45</v>
      </c>
      <c r="K179" s="36">
        <v>309.0</v>
      </c>
      <c r="L179" s="3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9"/>
      <c r="B180" s="30"/>
      <c r="C180" s="31"/>
      <c r="D180" s="38" t="s">
        <v>29</v>
      </c>
      <c r="E180" s="33" t="s">
        <v>79</v>
      </c>
      <c r="F180" s="34">
        <v>200.0</v>
      </c>
      <c r="G180" s="35">
        <v>0.3</v>
      </c>
      <c r="H180" s="35">
        <v>0.0</v>
      </c>
      <c r="I180" s="35">
        <v>6.7</v>
      </c>
      <c r="J180" s="35">
        <v>27.9</v>
      </c>
      <c r="K180" s="36" t="s">
        <v>112</v>
      </c>
      <c r="L180" s="3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9"/>
      <c r="B181" s="30"/>
      <c r="C181" s="31"/>
      <c r="D181" s="38" t="s">
        <v>32</v>
      </c>
      <c r="E181" s="33" t="s">
        <v>33</v>
      </c>
      <c r="F181" s="34">
        <v>20.0</v>
      </c>
      <c r="G181" s="35">
        <v>1.12</v>
      </c>
      <c r="H181" s="35">
        <v>0.22</v>
      </c>
      <c r="I181" s="35">
        <v>9.88</v>
      </c>
      <c r="J181" s="35">
        <v>45.98</v>
      </c>
      <c r="K181" s="36" t="s">
        <v>34</v>
      </c>
      <c r="L181" s="3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9"/>
      <c r="B182" s="30"/>
      <c r="C182" s="31"/>
      <c r="D182" s="32" t="s">
        <v>35</v>
      </c>
      <c r="E182" s="33" t="s">
        <v>36</v>
      </c>
      <c r="F182" s="34">
        <v>20.0</v>
      </c>
      <c r="G182" s="35">
        <v>1.58</v>
      </c>
      <c r="H182" s="35">
        <v>0.2</v>
      </c>
      <c r="I182" s="35">
        <v>9.66</v>
      </c>
      <c r="J182" s="35">
        <v>47.0</v>
      </c>
      <c r="K182" s="39">
        <v>44997.0</v>
      </c>
      <c r="L182" s="3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9"/>
      <c r="B183" s="30"/>
      <c r="C183" s="31"/>
      <c r="D183" s="40"/>
      <c r="E183" s="41"/>
      <c r="F183" s="37"/>
      <c r="G183" s="42"/>
      <c r="H183" s="42"/>
      <c r="I183" s="42"/>
      <c r="J183" s="42"/>
      <c r="K183" s="43"/>
      <c r="L183" s="3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4"/>
      <c r="B184" s="45"/>
      <c r="C184" s="46"/>
      <c r="D184" s="47" t="s">
        <v>39</v>
      </c>
      <c r="E184" s="48"/>
      <c r="F184" s="49">
        <f t="shared" ref="F184:J184" si="46">SUM(F177:F183)</f>
        <v>540</v>
      </c>
      <c r="G184" s="50">
        <f t="shared" si="46"/>
        <v>24.21</v>
      </c>
      <c r="H184" s="50">
        <f t="shared" si="46"/>
        <v>16.4</v>
      </c>
      <c r="I184" s="50">
        <f t="shared" si="46"/>
        <v>70.12</v>
      </c>
      <c r="J184" s="50">
        <f t="shared" si="46"/>
        <v>524.93</v>
      </c>
      <c r="K184" s="51"/>
      <c r="L184" s="49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52">
        <f t="shared" ref="A185:B185" si="47">A177</f>
        <v>2</v>
      </c>
      <c r="B185" s="53">
        <f t="shared" si="47"/>
        <v>5</v>
      </c>
      <c r="C185" s="54" t="s">
        <v>40</v>
      </c>
      <c r="D185" s="38" t="s">
        <v>41</v>
      </c>
      <c r="E185" s="33" t="s">
        <v>113</v>
      </c>
      <c r="F185" s="34">
        <v>60.0</v>
      </c>
      <c r="G185" s="35">
        <v>1.08</v>
      </c>
      <c r="H185" s="35">
        <v>5.34</v>
      </c>
      <c r="I185" s="35">
        <v>4.62</v>
      </c>
      <c r="J185" s="35">
        <v>71.4</v>
      </c>
      <c r="K185" s="36">
        <v>50.0</v>
      </c>
      <c r="L185" s="3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9"/>
      <c r="B186" s="30"/>
      <c r="C186" s="31"/>
      <c r="D186" s="38" t="s">
        <v>43</v>
      </c>
      <c r="E186" s="33" t="s">
        <v>114</v>
      </c>
      <c r="F186" s="34">
        <v>200.0</v>
      </c>
      <c r="G186" s="35">
        <v>1.19</v>
      </c>
      <c r="H186" s="35">
        <v>3.93</v>
      </c>
      <c r="I186" s="35">
        <v>4.87</v>
      </c>
      <c r="J186" s="35">
        <v>82.6</v>
      </c>
      <c r="K186" s="36">
        <v>98.0</v>
      </c>
      <c r="L186" s="3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9"/>
      <c r="B187" s="30"/>
      <c r="C187" s="31"/>
      <c r="D187" s="38" t="s">
        <v>45</v>
      </c>
      <c r="E187" s="33" t="s">
        <v>51</v>
      </c>
      <c r="F187" s="34">
        <v>240.0</v>
      </c>
      <c r="G187" s="35">
        <v>14.51</v>
      </c>
      <c r="H187" s="35">
        <v>15.9</v>
      </c>
      <c r="I187" s="35">
        <v>24.37</v>
      </c>
      <c r="J187" s="35">
        <v>298.31</v>
      </c>
      <c r="K187" s="36">
        <v>143.0</v>
      </c>
      <c r="L187" s="3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9"/>
      <c r="B188" s="30"/>
      <c r="C188" s="31"/>
      <c r="D188" s="38" t="s">
        <v>61</v>
      </c>
      <c r="E188" s="33" t="s">
        <v>84</v>
      </c>
      <c r="F188" s="34">
        <v>200.0</v>
      </c>
      <c r="G188" s="35">
        <v>0.6</v>
      </c>
      <c r="H188" s="35">
        <v>0.4</v>
      </c>
      <c r="I188" s="35">
        <v>32.6</v>
      </c>
      <c r="J188" s="35">
        <v>136.4</v>
      </c>
      <c r="K188" s="36">
        <v>389.0</v>
      </c>
      <c r="L188" s="3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9"/>
      <c r="B189" s="30"/>
      <c r="C189" s="31"/>
      <c r="D189" s="38" t="s">
        <v>32</v>
      </c>
      <c r="E189" s="33" t="s">
        <v>33</v>
      </c>
      <c r="F189" s="34">
        <v>20.0</v>
      </c>
      <c r="G189" s="35">
        <v>1.12</v>
      </c>
      <c r="H189" s="35">
        <v>0.22</v>
      </c>
      <c r="I189" s="35">
        <v>9.88</v>
      </c>
      <c r="J189" s="35">
        <v>45.98</v>
      </c>
      <c r="K189" s="36" t="s">
        <v>34</v>
      </c>
      <c r="L189" s="3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9"/>
      <c r="B190" s="30"/>
      <c r="C190" s="31"/>
      <c r="D190" s="38" t="s">
        <v>35</v>
      </c>
      <c r="E190" s="33" t="s">
        <v>36</v>
      </c>
      <c r="F190" s="34">
        <v>40.0</v>
      </c>
      <c r="G190" s="35">
        <v>3.16</v>
      </c>
      <c r="H190" s="35">
        <v>0.4</v>
      </c>
      <c r="I190" s="35">
        <v>19.32</v>
      </c>
      <c r="J190" s="35">
        <v>94.0</v>
      </c>
      <c r="K190" s="39">
        <v>44997.0</v>
      </c>
      <c r="L190" s="3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9"/>
      <c r="B191" s="30"/>
      <c r="C191" s="31"/>
      <c r="D191" s="56"/>
      <c r="E191" s="41"/>
      <c r="F191" s="37"/>
      <c r="G191" s="42"/>
      <c r="H191" s="42"/>
      <c r="I191" s="42"/>
      <c r="J191" s="42"/>
      <c r="K191" s="43"/>
      <c r="L191" s="3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9"/>
      <c r="B192" s="30"/>
      <c r="C192" s="31"/>
      <c r="D192" s="40"/>
      <c r="E192" s="41"/>
      <c r="F192" s="37"/>
      <c r="G192" s="42"/>
      <c r="H192" s="42"/>
      <c r="I192" s="42"/>
      <c r="J192" s="42"/>
      <c r="K192" s="43"/>
      <c r="L192" s="3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9"/>
      <c r="B193" s="30"/>
      <c r="C193" s="31"/>
      <c r="D193" s="40"/>
      <c r="E193" s="41"/>
      <c r="F193" s="37"/>
      <c r="G193" s="42"/>
      <c r="H193" s="42"/>
      <c r="I193" s="42"/>
      <c r="J193" s="42"/>
      <c r="K193" s="43"/>
      <c r="L193" s="3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44"/>
      <c r="B194" s="45"/>
      <c r="C194" s="46"/>
      <c r="D194" s="47" t="s">
        <v>39</v>
      </c>
      <c r="E194" s="48"/>
      <c r="F194" s="49">
        <f t="shared" ref="F194:J194" si="48">SUM(F185:F193)</f>
        <v>760</v>
      </c>
      <c r="G194" s="50">
        <f t="shared" si="48"/>
        <v>21.66</v>
      </c>
      <c r="H194" s="50">
        <f t="shared" si="48"/>
        <v>26.19</v>
      </c>
      <c r="I194" s="50">
        <f t="shared" si="48"/>
        <v>95.66</v>
      </c>
      <c r="J194" s="50">
        <f t="shared" si="48"/>
        <v>728.69</v>
      </c>
      <c r="K194" s="51"/>
      <c r="L194" s="49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57">
        <f t="shared" ref="A195:B195" si="49">A177</f>
        <v>2</v>
      </c>
      <c r="B195" s="58">
        <f t="shared" si="49"/>
        <v>5</v>
      </c>
      <c r="C195" s="59" t="s">
        <v>49</v>
      </c>
      <c r="D195" s="60"/>
      <c r="E195" s="61"/>
      <c r="F195" s="62">
        <f t="shared" ref="F195:J195" si="50">F184+F194</f>
        <v>1300</v>
      </c>
      <c r="G195" s="63">
        <f t="shared" si="50"/>
        <v>45.87</v>
      </c>
      <c r="H195" s="63">
        <f t="shared" si="50"/>
        <v>42.59</v>
      </c>
      <c r="I195" s="63">
        <f t="shared" si="50"/>
        <v>165.78</v>
      </c>
      <c r="J195" s="63">
        <f t="shared" si="50"/>
        <v>1253.62</v>
      </c>
      <c r="K195" s="62"/>
      <c r="L195" s="62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68"/>
      <c r="B196" s="69"/>
      <c r="C196" s="70" t="s">
        <v>115</v>
      </c>
      <c r="D196" s="71"/>
      <c r="E196" s="72"/>
      <c r="F196" s="73">
        <f t="shared" ref="F196:J196" si="51">(F24+F43+F62+F81+F100+F119+F138+F157+F176+F195)/(IF(F24=0,0,1)+IF(F43=0,0,1)+IF(F62=0,0,1)+IF(F81=0,0,1)+IF(F100=0,0,1)+IF(F119=0,0,1)+IF(F138=0,0,1)+IF(F157=0,0,1)+IF(F176=0,0,1)+IF(F195=0,0,1))</f>
        <v>1300.5</v>
      </c>
      <c r="G196" s="74">
        <f t="shared" si="51"/>
        <v>44.173</v>
      </c>
      <c r="H196" s="74">
        <f t="shared" si="51"/>
        <v>41.259</v>
      </c>
      <c r="I196" s="74">
        <f t="shared" si="51"/>
        <v>173.428</v>
      </c>
      <c r="J196" s="74">
        <f t="shared" si="51"/>
        <v>1259.972</v>
      </c>
      <c r="K196" s="73"/>
      <c r="L196" s="73" t="str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